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INFORMACION\Desktop\ARCHIVOS\2019-CEDAC\DICIEMBRE-19-FURAG\10.SERVICIO AL CIUDADANO\"/>
    </mc:Choice>
  </mc:AlternateContent>
  <bookViews>
    <workbookView xWindow="-120" yWindow="-120" windowWidth="21840" windowHeight="13140" tabRatio="795" activeTab="1"/>
  </bookViews>
  <sheets>
    <sheet name="Autodiagnóstico" sheetId="15" r:id="rId1"/>
    <sheet name="Gráficas " sheetId="20" r:id="rId2"/>
  </sheets>
  <externalReferences>
    <externalReference r:id="rId3"/>
  </externalReferences>
  <definedNames>
    <definedName name="Acciones_Categoría_3">'[1]Ponderaciones y parámetros'!$K$6:$N$6</definedName>
    <definedName name="Nombre">#REF!</definedName>
    <definedName name="Simulador">[1]Listas!$B$2:$B$4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0" i="15" l="1"/>
  <c r="F58" i="15"/>
  <c r="D10" i="15"/>
  <c r="F10" i="15"/>
  <c r="G6" i="15"/>
  <c r="J45" i="20" l="1"/>
  <c r="F13" i="15"/>
  <c r="L45" i="20"/>
  <c r="F45" i="15"/>
  <c r="F32" i="15"/>
  <c r="F17" i="15"/>
  <c r="J46" i="20" l="1"/>
  <c r="F24" i="15" l="1"/>
  <c r="F19" i="15" l="1"/>
  <c r="F28" i="15"/>
  <c r="F39" i="15"/>
  <c r="F56" i="15"/>
  <c r="L46" i="20"/>
  <c r="J44" i="20" l="1"/>
  <c r="J43" i="20"/>
  <c r="J42" i="20"/>
  <c r="J41" i="20"/>
  <c r="J40" i="20"/>
  <c r="J39" i="20"/>
  <c r="J38" i="20"/>
  <c r="J37" i="20"/>
  <c r="J36" i="20"/>
  <c r="J35" i="20"/>
  <c r="L44" i="20" l="1"/>
  <c r="L43" i="20"/>
  <c r="L42" i="20"/>
  <c r="L41" i="20"/>
  <c r="L40" i="20"/>
  <c r="L39" i="20"/>
  <c r="L38" i="20"/>
  <c r="L37" i="20"/>
  <c r="L36" i="20"/>
  <c r="L35" i="20"/>
  <c r="I12" i="20"/>
  <c r="K12" i="20" l="1"/>
</calcChain>
</file>

<file path=xl/sharedStrings.xml><?xml version="1.0" encoding="utf-8"?>
<sst xmlns="http://schemas.openxmlformats.org/spreadsheetml/2006/main" count="91" uniqueCount="86">
  <si>
    <t>ACTIVIDADES DE GESTIÓN</t>
  </si>
  <si>
    <t/>
  </si>
  <si>
    <t>ENTIDAD</t>
  </si>
  <si>
    <t>PUNTAJE 
(0 - 100)</t>
  </si>
  <si>
    <t>OBSERVACIONES</t>
  </si>
  <si>
    <t>Calificación</t>
  </si>
  <si>
    <t>Niveles</t>
  </si>
  <si>
    <t xml:space="preserve">CALIFICACIÓN </t>
  </si>
  <si>
    <t>CALIFICACIÓN TOTAL</t>
  </si>
  <si>
    <t>CATEGORÍA</t>
  </si>
  <si>
    <t>INICIO</t>
  </si>
  <si>
    <t>Categorías</t>
  </si>
  <si>
    <t>1. Calificación total:</t>
  </si>
  <si>
    <t>COMPONENTES</t>
  </si>
  <si>
    <t>AUTODIAGNÓSTICO DE SERVICIO AL CIUDADANO</t>
  </si>
  <si>
    <t>En caso de desistimiento tácito de una petición, la entidad expide el acto administrativo a través del cual se decreta dicha situación</t>
  </si>
  <si>
    <t>Dentro de los temas que se incluyeron en el Plan Institucional de Capacitación de la vigencia, se tuvo en cuenta todo lo relacionado con la politica de servicio al ciudadano</t>
  </si>
  <si>
    <t xml:space="preserve">Atención incluyente y accesibilidad </t>
  </si>
  <si>
    <t xml:space="preserve">Protección de datos personales </t>
  </si>
  <si>
    <t xml:space="preserve">Gestión del talento humano </t>
  </si>
  <si>
    <t xml:space="preserve">Caracterización usuarios y medición de percepción </t>
  </si>
  <si>
    <t>La entidad ha realizado caracterización de ciudadanos, usuarios o grupos de interés atendidos</t>
  </si>
  <si>
    <t>Canales de atención</t>
  </si>
  <si>
    <t xml:space="preserve">Procesos </t>
  </si>
  <si>
    <t>La entidad cuenta con los canales y/o espacios suficientes y adecuados para interactuar con ciudadanos, usuarios o grupos de interés.</t>
  </si>
  <si>
    <t>La entidad cuenta con un sistema de información para el registro ordenado y la gestión de peticiones, quejas, reclamos y denuncias</t>
  </si>
  <si>
    <t>La entidad incorpora en su presupuesto recursos destinados para garantizar el acceso real y efectivo de las personas con discapacidad a los servicios que ofrece</t>
  </si>
  <si>
    <t>La entidad cuenta con procesos o procedimientos de servicio al ciudadano documentados e implementados (peticiones, quejas, reclamos y denuncias, trámites y servicios)</t>
  </si>
  <si>
    <t>La entidad cuenta con mecanismos de evaluación periódica del desempeño de sus servidores en torno al servicio al ciudadano</t>
  </si>
  <si>
    <t>La entidad ha implementado protocolos de servicio en todos los canales dispuestos para la atención ciudadana</t>
  </si>
  <si>
    <t>La entidad incluyó dentro de su plan de desarrollo o plan institucional, acciones para garantizar el acceso real y efectivo de las personas con discapacidad a los servicios que ofrece</t>
  </si>
  <si>
    <t>La entidad efectúa ajustes razonables para garantizar la accesibilidad a los espacios físicos conforme a lo establecido en la NTC 6047</t>
  </si>
  <si>
    <t>Sistemas de información</t>
  </si>
  <si>
    <t>La entidad definió y publicó un reglamento interno para la gestión de las peticiones y quejas recibidas</t>
  </si>
  <si>
    <t>La entidad informó a los ciudadanos los mecanismos a través de los cuales pueden hacer seguimiento a sus peticiones</t>
  </si>
  <si>
    <t>La entidad cuenta con un formulario en su página Web para la recepción de peticiones, quejas, reclamos y denuncias</t>
  </si>
  <si>
    <t>La entidad cuenta con mecanismos de atención especial y preferente para infantes, personas en situación de discapacidad, embarazadas, niños, niñas, adolescentes, adulto mayor y veterano de la fuerza pública y en general de personas en estado de indefensión y o de debilidad manifiesta.</t>
  </si>
  <si>
    <t>Publicación de información</t>
  </si>
  <si>
    <t>El sitio web cuenta con información dirigida a diferentes grupos de población</t>
  </si>
  <si>
    <t>La entidad permite al titular de la información, conocer en cualquier momento la información que exista sobre él en sus bancos de datos.</t>
  </si>
  <si>
    <t>La entidad cuenta con la autorización del ciudadano para la recolección de los datos personales</t>
  </si>
  <si>
    <t>La entidad conserva la información bajo condiciones de seguridad para impedir su adulteración, pérdida, consulta, uso o acceso no autorizado o fraudulento.</t>
  </si>
  <si>
    <t>La entidad habilitó consulta en línea de bases de datos con información relevante para el ciudadano</t>
  </si>
  <si>
    <t>La entidad cuenta con mecanismos para dar prioridad a las peticiones relacionadas con:
- El reconocimiento de un derecho fundamental
- Peticiones presentadas por menores de edad
- Peticiones presentadas por periodistas</t>
  </si>
  <si>
    <t>La entidad ofreció la posibilidad de realizar peticiones, quejas, reclamos y denuncias a través de dispositivos móviles</t>
  </si>
  <si>
    <t>La entidad cuenta con una dependencia o área formal encargada de recibir, tramitar y resolver las quejas, sugerencias y reclamos que los ciudadanos formulen.</t>
  </si>
  <si>
    <t>RESULTADOS POLÍTICA SERVICIO AL CIUDADANO</t>
  </si>
  <si>
    <t>Servicio al Ciudadano</t>
  </si>
  <si>
    <t>La entidad actualiza frecuentemente la información sobre la oferta Institucional en los diferentes canales de atención</t>
  </si>
  <si>
    <t>Formalidad de la dependencia o área</t>
  </si>
  <si>
    <t>GRÁFICAS</t>
  </si>
  <si>
    <t>2. Calificación por categorías:</t>
  </si>
  <si>
    <t>La entidad determina, recopila y analiza los datos sobre la percepción del cliente o usuario, con respecto a los productos o servicios ofrecidos y si estos cumplen sus expectativas.</t>
  </si>
  <si>
    <t>La entidad cuenta con una política de tratamiento de datos personales, y tiene establecidos lineamientos para la protección y conservación de datos personales.</t>
  </si>
  <si>
    <t>La entidad divulga su política de tratamiento de datos personales mediante aviso de privacidad, en su página web y personalmente al titular en el momento de la recolección de los datos.</t>
  </si>
  <si>
    <t>La entidad procede a la supresión de los datos personales una vez cumplida la finalidad del tratamiento de los mismos.</t>
  </si>
  <si>
    <t>La entidad elabora informes de peticiones, quejas, reclamos, sugerencias y denuncias con una frecuencia trimestral o mayor.</t>
  </si>
  <si>
    <t>Buenas prácticas</t>
  </si>
  <si>
    <t>La entidad garantiza atención por lo menos durante 40 horas a la semana</t>
  </si>
  <si>
    <t>La entidad tiene establecido un sistema de turnos acorde con las necesidades del servicio</t>
  </si>
  <si>
    <t>La entidad atiende en jornada contínua</t>
  </si>
  <si>
    <t>La entidad atiende en horarios adicionales</t>
  </si>
  <si>
    <t>La entidad publica y mantiene actualizada la carta de trato digno al usuario, en la que se indiquen sus derechos y los medios dispuestos para garantizarlos.</t>
  </si>
  <si>
    <t>La entidad incluye en sus informes de peticiones, quejas, reclamos, sugerencias y denuncias, los siguientes elementos de análisis:
 - Recomendaciones de la entidad sobre los trámites y servicios con mayor número de quejas y reclamos
- Recomendaciones de los particulares dirigidas a mejorar el servicio que preste la entidad
- Recomendaciones de los particulares dirigidas a incentivar la participación en la gestión pública
- Recomendaciones de los particulares dirigidas a racionalizar el empleo de los recursos disponibles</t>
  </si>
  <si>
    <t>El sistema de informacióon para el registro ordenado y la gestión de peticiones, quejas, reclamos y denuncias incorpora los siguientes criterios:
- Existe un responsable(s) de la administración del Sistema
- Permite adjuntar archivos y/o documentos
- Brinda opciones para que el ciudadano pueda elegir el medio por el cual quiere recibir la respuesta
- Permite la protección de los datos personales de los usuarios.
- Permite la centralización de todas las peticiones, quejas, reclamos y denuncias, que ingresan por los diversos medios o canales
- Cuenta con un enlace de ayuda en donde se detallen las características, requisitos y plazos de respuesta de cada tipo de solicitud.
- Emite mensaje de confirmación del recibido por parte de la entidad
- Emite mensaje de falla, propio del aplicativo, indicando el motivo de la misma y la opción con la que cuenta el peticionario
- Permite hacer seguimiento al ciudadano del estado de la petición, queja, reclamo y denuncia 
- Permite monitorear la recepción y respuesta oportuna de peticiones, quejas, reclamos y denuncias.
- Asigna único y consecutivo número de radicado e radicado de PQRS y otras comunicaciones oficiales, independiente del canal de ingreso (presencial, telefónico, correo electrónico, web, etc)</t>
  </si>
  <si>
    <t>En el Comité Institucional de Desarrollo Administrativo se incluyen temas relacionados con Servicio al Ciudadano.</t>
  </si>
  <si>
    <t>La política de Transparencia, Participación y Servicio al Ciudadano se incluye en el Plan Estratégico Sectorial y en el Plan Estratégico Institucional.</t>
  </si>
  <si>
    <t>La dependencia de Servicio al Ciudadano es la encargada de dar orientación sobre los trámites y servicios de la entidad.</t>
  </si>
  <si>
    <t>La entidad publica la siguiente información en lugares visibles (diferentes al medio electrónico) y de fácil acceso al ciudadano:
- Localización física de sede central y sucursales o regionales
- Horarios de atención de sede central y sucursales o regionales
- Teléfonos de contacto, líneas gratuitas y fax
- Carta de trato digno
- Listado de trámites y servicios
- Responsable (dependencia o nombre o cargo) de la atención de peticiones, quejas, reclamos y/o denuncias
- Correo electrónico de contacto de la Entidad
- Noticias
- Información relevante de la rendición de cuentas
- Calendario de actividades</t>
  </si>
  <si>
    <t>La entidad publicó en su sitio web oficial, en la sección de transparencia y acceso a la información pública:
- Mecanismos para la atención al ciudadano
- Localización física, sucursales o regionales, horarios y días de atención al público
- Derechos de los ciudadanos y medios para garantizarlos (Carta de trato digno)
- Mecanismos para presentar quejas y reclamos en relación con omisiones o acciones de la Entidad
- Informe de peticiones, quejas, reclamos, denuncias  y solicitudes de acceso a la información</t>
  </si>
  <si>
    <t>La entidad implementa acciones para garantizar una atención accesible, contemplando las necesidades de la población con discapacidades como:
- Visual
- Auditiva
- Cognitiva
- Mental
- Sordoceguera
- Múltiple
- Física o motora</t>
  </si>
  <si>
    <t>La entidad actualizó su reglamento de peticiones, quejas y reclamos, lineamientos para la atención y gestión de peticiones verbales en lenguas nativas, de acuerdo con el decreto 1166 de 2016.</t>
  </si>
  <si>
    <t>La entidad determina, recopila y analiza los datos sobre la percepción del cliente o usuario, con respecto a los trámites y procedimientos de cara al ciudadano.</t>
  </si>
  <si>
    <t xml:space="preserve">Gestión de PQRSD </t>
  </si>
  <si>
    <t>nde se realice la totalidad de la</t>
  </si>
  <si>
    <t>actuación administrativa que implique la presencia del peticionario?</t>
  </si>
  <si>
    <t>La entidad da trámite a las peticiones anónimas</t>
  </si>
  <si>
    <t>La entidad organiza su información, trámites y servicios a través de ventanillas únicas virtuales</t>
  </si>
  <si>
    <t>La entidad dispone de oficinas o ventanillas únicas en donde se realice la totalidad de la actuación administrativa que implique la presencia del peticionario</t>
  </si>
  <si>
    <t>La entidad aplica el procedimiento para las peticiones incompletas</t>
  </si>
  <si>
    <t>La entidad cumple con los términos legales para responder las peticiones y consultas</t>
  </si>
  <si>
    <t>La    Oficina de Control realiza un informe semestral sobre el cumplimiento de las obligaciones legales por parte de la dependencia de servicio al ciudadano</t>
  </si>
  <si>
    <t xml:space="preserve">La Oficina de Control Interno vigila que la dependencia de servicio al ciudadano, preste atención al ciudadano de acuerdo con las normas legales vigentes    </t>
  </si>
  <si>
    <t>Control</t>
  </si>
  <si>
    <t>La entidad dispone de mecanismos para recibir y tramitar las peticiones interpuestas en lenguas nativas o dialectos oficiales de Colombia, diferentes al español.</t>
  </si>
  <si>
    <t xml:space="preserve">en el Plan Anticorrupcion esta establecido para lavigencia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</si>
</sst>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2060"/>
      <name val="Arial"/>
      <family val="2"/>
    </font>
    <font>
      <sz val="20"/>
      <color theme="0"/>
      <name val="Arial"/>
      <family val="2"/>
    </font>
    <font>
      <b/>
      <sz val="16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22"/>
      <color theme="0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4"/>
      <color rgb="FF002060"/>
      <name val="Arial"/>
      <family val="2"/>
    </font>
    <font>
      <sz val="14"/>
      <color theme="1"/>
      <name val="Calibri"/>
      <family val="2"/>
      <scheme val="minor"/>
    </font>
    <font>
      <sz val="16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FF"/>
        <bgColor indexed="64"/>
      </patternFill>
    </fill>
  </fills>
  <borders count="45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dashed">
        <color theme="4" tint="-0.499984740745262"/>
      </top>
      <bottom style="medium">
        <color theme="4" tint="-0.499984740745262"/>
      </bottom>
      <diagonal/>
    </border>
    <border>
      <left/>
      <right/>
      <top style="dashed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dashed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dashed">
        <color theme="4" tint="-0.499984740745262"/>
      </bottom>
      <diagonal/>
    </border>
    <border>
      <left/>
      <right/>
      <top style="medium">
        <color theme="4" tint="-0.499984740745262"/>
      </top>
      <bottom style="dashed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dashed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auto="1"/>
      </left>
      <right style="thin">
        <color auto="1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auto="1"/>
      </left>
      <right style="thin">
        <color auto="1"/>
      </right>
      <top style="hair">
        <color rgb="FF002060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4" fontId="11" fillId="0" borderId="0" xfId="1" applyFont="1" applyAlignment="1">
      <alignment vertical="center"/>
    </xf>
    <xf numFmtId="0" fontId="20" fillId="2" borderId="25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0" fillId="2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1" fontId="2" fillId="0" borderId="0" xfId="0" applyNumberFormat="1" applyFont="1" applyBorder="1"/>
    <xf numFmtId="0" fontId="19" fillId="0" borderId="25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19" fillId="0" borderId="36" xfId="0" applyFont="1" applyFill="1" applyBorder="1" applyAlignment="1">
      <alignment vertical="top" wrapText="1"/>
    </xf>
    <xf numFmtId="0" fontId="19" fillId="0" borderId="38" xfId="0" applyFont="1" applyFill="1" applyBorder="1" applyAlignment="1">
      <alignment vertical="top" wrapText="1"/>
    </xf>
    <xf numFmtId="0" fontId="15" fillId="2" borderId="0" xfId="0" applyFont="1" applyFill="1"/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5" fillId="4" borderId="4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65" fontId="15" fillId="0" borderId="29" xfId="0" applyNumberFormat="1" applyFont="1" applyBorder="1" applyAlignment="1">
      <alignment horizontal="center" vertical="center" wrapText="1"/>
    </xf>
    <xf numFmtId="165" fontId="15" fillId="0" borderId="31" xfId="0" applyNumberFormat="1" applyFont="1" applyBorder="1" applyAlignment="1">
      <alignment horizontal="center" vertical="center" wrapText="1"/>
    </xf>
    <xf numFmtId="165" fontId="15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Millares [0]" xfId="1" builtinId="6"/>
    <cellStyle name="Normal" xfId="0" builtinId="0"/>
  </cellStyles>
  <dxfs count="60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EE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EE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8E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rgb="FF00206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EE0000"/>
        </patternFill>
      </fill>
    </dxf>
    <dxf>
      <font>
        <b/>
        <i val="0"/>
        <color rgb="FF00206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009900"/>
        </patternFill>
      </fill>
    </dxf>
  </dxfs>
  <tableStyles count="0" defaultTableStyle="TableStyleMedium2" defaultPivotStyle="PivotStyleLight16"/>
  <colors>
    <mruColors>
      <color rgb="FFFF6600"/>
      <color rgb="FF8E0000"/>
      <color rgb="FFD60000"/>
      <color rgb="FFBEE395"/>
      <color rgb="FF008000"/>
      <color rgb="FFFACA00"/>
      <color rgb="FFFFFF66"/>
      <color rgb="FFDE5A00"/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40488063963497E-2"/>
          <c:y val="3.65296660372686E-2"/>
          <c:w val="0.91918152892341298"/>
          <c:h val="0.74871888676192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'Gráficas '!$K$34</c:f>
              <c:strCache>
                <c:ptCount val="1"/>
                <c:pt idx="0">
                  <c:v>Niveles</c:v>
                </c:pt>
              </c:strCache>
            </c:strRef>
          </c:tx>
          <c:spPr>
            <a:gradFill>
              <a:gsLst>
                <a:gs pos="0">
                  <a:srgbClr val="009900"/>
                </a:gs>
                <a:gs pos="21000">
                  <a:srgbClr val="FFFF00"/>
                </a:gs>
                <a:gs pos="76000">
                  <a:srgbClr val="FF0000"/>
                </a:gs>
                <a:gs pos="30000">
                  <a:srgbClr val="FFFF00"/>
                </a:gs>
                <a:gs pos="57000">
                  <a:srgbClr val="FF6600"/>
                </a:gs>
                <a:gs pos="100000">
                  <a:srgbClr val="D6000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'Gráficas '!$J$35:$J$46</c:f>
              <c:strCache>
                <c:ptCount val="12"/>
                <c:pt idx="0">
                  <c:v>Caracterización usuarios y medición de percepción </c:v>
                </c:pt>
                <c:pt idx="1">
                  <c:v>Formalidad de la dependencia o área</c:v>
                </c:pt>
                <c:pt idx="2">
                  <c:v>Procesos </c:v>
                </c:pt>
                <c:pt idx="3">
                  <c:v>Atención incluyente y accesibilidad </c:v>
                </c:pt>
                <c:pt idx="4">
                  <c:v>Sistemas de información</c:v>
                </c:pt>
                <c:pt idx="5">
                  <c:v>Publicación de información</c:v>
                </c:pt>
                <c:pt idx="6">
                  <c:v>Canales de atención</c:v>
                </c:pt>
                <c:pt idx="7">
                  <c:v>Protección de datos personales </c:v>
                </c:pt>
                <c:pt idx="8">
                  <c:v>Gestión de PQRSD </c:v>
                </c:pt>
                <c:pt idx="9">
                  <c:v>Gestión del talento humano </c:v>
                </c:pt>
                <c:pt idx="10">
                  <c:v>Control</c:v>
                </c:pt>
                <c:pt idx="11">
                  <c:v>Buenas prácticas</c:v>
                </c:pt>
              </c:strCache>
            </c:strRef>
          </c:cat>
          <c:val>
            <c:numRef>
              <c:f>'Gráficas '!$K$35:$K$46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83-4E55-BCF5-B1F04F3B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160496"/>
        <c:axId val="270110304"/>
      </c:barChart>
      <c:scatterChart>
        <c:scatterStyle val="lineMarker"/>
        <c:varyColors val="0"/>
        <c:ser>
          <c:idx val="1"/>
          <c:order val="1"/>
          <c:tx>
            <c:strRef>
              <c:f>'Gráficas '!$L$34</c:f>
              <c:strCache>
                <c:ptCount val="1"/>
                <c:pt idx="0">
                  <c:v>Calificación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6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  <a:prstDash val="solid"/>
                  <a:headEnd type="triangle"/>
                </a:ln>
                <a:effectLst/>
              </c:spPr>
            </c:marker>
            <c:bubble3D val="0"/>
            <c:spPr>
              <a:ln w="38100" cap="rnd">
                <a:solidFill>
                  <a:schemeClr val="tx1"/>
                </a:solidFill>
                <a:prstDash val="dash"/>
                <a:round/>
                <a:headEnd type="triangle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983-4E55-BCF5-B1F04F3B8D49}"/>
              </c:ext>
            </c:extLst>
          </c:dPt>
          <c:dPt>
            <c:idx val="1"/>
            <c:marker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  <a:headEnd type="triangle"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983-4E55-BCF5-B1F04F3B8D49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  <a:headEnd type="triangle"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983-4E55-BCF5-B1F04F3B8D49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'Gráficas '!$J$35:$J$46</c:f>
              <c:strCache>
                <c:ptCount val="12"/>
                <c:pt idx="0">
                  <c:v>Caracterización usuarios y medición de percepción </c:v>
                </c:pt>
                <c:pt idx="1">
                  <c:v>Formalidad de la dependencia o área</c:v>
                </c:pt>
                <c:pt idx="2">
                  <c:v>Procesos </c:v>
                </c:pt>
                <c:pt idx="3">
                  <c:v>Atención incluyente y accesibilidad </c:v>
                </c:pt>
                <c:pt idx="4">
                  <c:v>Sistemas de información</c:v>
                </c:pt>
                <c:pt idx="5">
                  <c:v>Publicación de información</c:v>
                </c:pt>
                <c:pt idx="6">
                  <c:v>Canales de atención</c:v>
                </c:pt>
                <c:pt idx="7">
                  <c:v>Protección de datos personales </c:v>
                </c:pt>
                <c:pt idx="8">
                  <c:v>Gestión de PQRSD </c:v>
                </c:pt>
                <c:pt idx="9">
                  <c:v>Gestión del talento humano </c:v>
                </c:pt>
                <c:pt idx="10">
                  <c:v>Control</c:v>
                </c:pt>
                <c:pt idx="11">
                  <c:v>Buenas prácticas</c:v>
                </c:pt>
              </c:strCache>
            </c:strRef>
          </c:xVal>
          <c:yVal>
            <c:numRef>
              <c:f>'Gráficas '!$L$35:$L$46</c:f>
              <c:numCache>
                <c:formatCode>0</c:formatCode>
                <c:ptCount val="12"/>
                <c:pt idx="0">
                  <c:v>50</c:v>
                </c:pt>
                <c:pt idx="1">
                  <c:v>62.5</c:v>
                </c:pt>
                <c:pt idx="2">
                  <c:v>100</c:v>
                </c:pt>
                <c:pt idx="3">
                  <c:v>62.2</c:v>
                </c:pt>
                <c:pt idx="4">
                  <c:v>80</c:v>
                </c:pt>
                <c:pt idx="5">
                  <c:v>95</c:v>
                </c:pt>
                <c:pt idx="6">
                  <c:v>92.857142857142861</c:v>
                </c:pt>
                <c:pt idx="7">
                  <c:v>75</c:v>
                </c:pt>
                <c:pt idx="8">
                  <c:v>90.909090909090907</c:v>
                </c:pt>
                <c:pt idx="9">
                  <c:v>50</c:v>
                </c:pt>
                <c:pt idx="10">
                  <c:v>100</c:v>
                </c:pt>
                <c:pt idx="11">
                  <c:v>43.333333333333336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983-4E55-BCF5-B1F04F3B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160496"/>
        <c:axId val="270110304"/>
      </c:scatterChart>
      <c:catAx>
        <c:axId val="27016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70110304"/>
        <c:crosses val="autoZero"/>
        <c:auto val="1"/>
        <c:lblAlgn val="ctr"/>
        <c:lblOffset val="100"/>
        <c:noMultiLvlLbl val="0"/>
      </c:catAx>
      <c:valAx>
        <c:axId val="2701103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701604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21198830409295E-2"/>
          <c:y val="3.65296660372686E-2"/>
          <c:w val="0.89690087719298295"/>
          <c:h val="0.80193651682704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'Gráficas '!$J$11</c:f>
              <c:strCache>
                <c:ptCount val="1"/>
                <c:pt idx="0">
                  <c:v>Niveles</c:v>
                </c:pt>
              </c:strCache>
            </c:strRef>
          </c:tx>
          <c:spPr>
            <a:gradFill>
              <a:gsLst>
                <a:gs pos="0">
                  <a:srgbClr val="009900"/>
                </a:gs>
                <a:gs pos="21000">
                  <a:srgbClr val="FFFF00"/>
                </a:gs>
                <a:gs pos="73000">
                  <a:srgbClr val="FF0000"/>
                </a:gs>
                <a:gs pos="31000">
                  <a:srgbClr val="FFFF00"/>
                </a:gs>
                <a:gs pos="51000">
                  <a:srgbClr val="FF6600"/>
                </a:gs>
                <a:gs pos="100000">
                  <a:srgbClr val="D6000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'Gráficas '!$I$12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'Gráficas '!$J$12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7-4BCC-9B9B-1A842E1F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247920"/>
        <c:axId val="270248464"/>
      </c:barChart>
      <c:scatterChart>
        <c:scatterStyle val="lineMarker"/>
        <c:varyColors val="0"/>
        <c:ser>
          <c:idx val="1"/>
          <c:order val="1"/>
          <c:tx>
            <c:strRef>
              <c:f>'Gráficas '!$K$11</c:f>
              <c:strCache>
                <c:ptCount val="1"/>
                <c:pt idx="0">
                  <c:v>Calificación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ash"/>
              <c:size val="13"/>
              <c:spPr>
                <a:solidFill>
                  <a:schemeClr val="tx1"/>
                </a:solidFill>
                <a:ln w="25400">
                  <a:solidFill>
                    <a:schemeClr val="tx1"/>
                  </a:solidFill>
                  <a:prstDash val="solid"/>
                  <a:headEnd type="triangle"/>
                </a:ln>
                <a:effectLst/>
              </c:spPr>
            </c:marker>
            <c:bubble3D val="0"/>
            <c:spPr>
              <a:ln w="38100" cap="rnd">
                <a:solidFill>
                  <a:schemeClr val="tx1"/>
                </a:solidFill>
                <a:prstDash val="dash"/>
                <a:round/>
                <a:headEnd type="triangle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E87-4BCC-9B9B-1A842E1F83B0}"/>
              </c:ext>
            </c:extLst>
          </c:dPt>
          <c:dLbls>
            <c:spPr>
              <a:noFill/>
              <a:ln>
                <a:noFill/>
              </a:ln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'Gráficas '!$I$12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'Gráficas '!$K$12</c:f>
              <c:numCache>
                <c:formatCode>0.0</c:formatCode>
                <c:ptCount val="1"/>
                <c:pt idx="0">
                  <c:v>78.132075471698116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87-4BCC-9B9B-1A842E1F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247920"/>
        <c:axId val="270248464"/>
      </c:scatterChart>
      <c:catAx>
        <c:axId val="2702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70248464"/>
        <c:crosses val="autoZero"/>
        <c:auto val="1"/>
        <c:lblAlgn val="ctr"/>
        <c:lblOffset val="100"/>
        <c:noMultiLvlLbl val="0"/>
      </c:catAx>
      <c:valAx>
        <c:axId val="27024846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702479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#Inicio!A1"/><Relationship Id="rId6" Type="http://schemas.openxmlformats.org/officeDocument/2006/relationships/image" Target="../media/image5.svg"/><Relationship Id="rId5" Type="http://schemas.openxmlformats.org/officeDocument/2006/relationships/image" Target="../media/image2.png"/><Relationship Id="rId4" Type="http://schemas.openxmlformats.org/officeDocument/2006/relationships/hyperlink" Target="#'Gr&#225;ficas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3.sv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341048</xdr:colOff>
      <xdr:row>8</xdr:row>
      <xdr:rowOff>107156</xdr:rowOff>
    </xdr:from>
    <xdr:to>
      <xdr:col>12</xdr:col>
      <xdr:colOff>150812</xdr:colOff>
      <xdr:row>9</xdr:row>
      <xdr:rowOff>469666</xdr:rowOff>
    </xdr:to>
    <xdr:pic>
      <xdr:nvPicPr>
        <xdr:cNvPr id="2" name="Gráfico 1" descr="Lista de comprobación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82B114D-F34E-46FD-9851-999F1D532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3509361" y="1797844"/>
          <a:ext cx="917045" cy="91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661457</xdr:colOff>
      <xdr:row>12</xdr:row>
      <xdr:rowOff>296333</xdr:rowOff>
    </xdr:from>
    <xdr:to>
      <xdr:col>12</xdr:col>
      <xdr:colOff>204521</xdr:colOff>
      <xdr:row>13</xdr:row>
      <xdr:rowOff>570232</xdr:rowOff>
    </xdr:to>
    <xdr:pic>
      <xdr:nvPicPr>
        <xdr:cNvPr id="4" name="Gráfico 3" descr="Gráfico de barras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651A89AB-7B82-4412-8C57-89C29D824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837707" y="3513666"/>
          <a:ext cx="962025" cy="906409"/>
        </a:xfrm>
        <a:prstGeom prst="rect">
          <a:avLst/>
        </a:prstGeom>
      </xdr:spPr>
    </xdr:pic>
    <xdr:clientData/>
  </xdr:twoCellAnchor>
  <xdr:twoCellAnchor editAs="oneCell">
    <xdr:from>
      <xdr:col>5</xdr:col>
      <xdr:colOff>235323</xdr:colOff>
      <xdr:row>1</xdr:row>
      <xdr:rowOff>121163</xdr:rowOff>
    </xdr:from>
    <xdr:to>
      <xdr:col>6</xdr:col>
      <xdr:colOff>2945166</xdr:colOff>
      <xdr:row>1</xdr:row>
      <xdr:rowOff>1078262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899B5F6-66A7-4678-8B25-2918FDA79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05" y="222016"/>
          <a:ext cx="3953696" cy="957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178593</xdr:colOff>
      <xdr:row>29</xdr:row>
      <xdr:rowOff>23812</xdr:rowOff>
    </xdr:from>
    <xdr:to>
      <xdr:col>19</xdr:col>
      <xdr:colOff>416718</xdr:colOff>
      <xdr:row>49</xdr:row>
      <xdr:rowOff>158751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05392AE-B436-4389-9320-F2F0ED1D8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7</xdr:row>
      <xdr:rowOff>11906</xdr:rowOff>
    </xdr:from>
    <xdr:to>
      <xdr:col>15</xdr:col>
      <xdr:colOff>410625</xdr:colOff>
      <xdr:row>25</xdr:row>
      <xdr:rowOff>37217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75B0E6D-FB4B-4067-8A99-8DE665142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309562</xdr:colOff>
      <xdr:row>53</xdr:row>
      <xdr:rowOff>166688</xdr:rowOff>
    </xdr:from>
    <xdr:to>
      <xdr:col>11</xdr:col>
      <xdr:colOff>461962</xdr:colOff>
      <xdr:row>59</xdr:row>
      <xdr:rowOff>9525</xdr:rowOff>
    </xdr:to>
    <xdr:pic>
      <xdr:nvPicPr>
        <xdr:cNvPr id="6" name="Gráfico 5" descr="Lista de comprobación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F4B44B8C-3EF4-4DC4-9A51-11BA56EA1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577012" y="25950863"/>
          <a:ext cx="914400" cy="928687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452438</xdr:colOff>
      <xdr:row>1</xdr:row>
      <xdr:rowOff>95250</xdr:rowOff>
    </xdr:from>
    <xdr:to>
      <xdr:col>13</xdr:col>
      <xdr:colOff>602438</xdr:colOff>
      <xdr:row>1</xdr:row>
      <xdr:rowOff>1052349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576D915B-42C0-4F2C-9187-E100C5376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32" y="285750"/>
          <a:ext cx="3960000" cy="957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.diaz\AppData\Local\Microsoft\Windows\INetCache\Content.Outlook\0LY0MH73\DAFP_Modelo%20Instrumento_Dic2016Simulado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B3" t="str">
            <v>Máximo posible</v>
          </cell>
        </row>
      </sheetData>
      <sheetData sheetId="6">
        <row r="2">
          <cell r="A2" t="str">
            <v>ADMINISTRADORA COLOMBIANA DE PENSIONES - COLPENSIONES  -</v>
          </cell>
        </row>
      </sheetData>
      <sheetData sheetId="7">
        <row r="6">
          <cell r="K6" t="str">
            <v>No se realiza</v>
          </cell>
          <cell r="L6" t="str">
            <v>En bajo grado</v>
          </cell>
          <cell r="M6" t="str">
            <v>En mediano grado</v>
          </cell>
          <cell r="N6" t="str">
            <v>En alto grado</v>
          </cell>
        </row>
      </sheetData>
      <sheetData sheetId="8">
        <row r="2">
          <cell r="B2" t="str">
            <v>Ya la realiza</v>
          </cell>
        </row>
        <row r="3">
          <cell r="B3" t="str">
            <v>No la planea realizar</v>
          </cell>
        </row>
        <row r="4">
          <cell r="B4" t="str">
            <v>La planea realizar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showZeros="0" topLeftCell="A56" zoomScale="80" zoomScaleNormal="80" zoomScalePageLayoutView="125" workbookViewId="0">
      <selection activeCell="I27" sqref="I27"/>
    </sheetView>
  </sheetViews>
  <sheetFormatPr baseColWidth="10" defaultColWidth="0" defaultRowHeight="14.25" zeroHeight="1" x14ac:dyDescent="0.25"/>
  <cols>
    <col min="1" max="1" width="1.7109375" style="18" customWidth="1"/>
    <col min="2" max="2" width="1.28515625" style="18" customWidth="1"/>
    <col min="3" max="3" width="23.7109375" style="18" customWidth="1"/>
    <col min="4" max="4" width="18.42578125" style="18" customWidth="1"/>
    <col min="5" max="5" width="25.7109375" style="18" customWidth="1"/>
    <col min="6" max="6" width="18.7109375" style="18" customWidth="1"/>
    <col min="7" max="7" width="60.7109375" style="18" customWidth="1"/>
    <col min="8" max="8" width="17.7109375" style="18" customWidth="1"/>
    <col min="9" max="9" width="28.42578125" style="18" customWidth="1"/>
    <col min="10" max="10" width="1.140625" style="18" customWidth="1"/>
    <col min="11" max="11" width="4.42578125" style="18" customWidth="1"/>
    <col min="12" max="12" width="11.42578125" style="18" customWidth="1"/>
    <col min="13" max="13" width="6" style="18" customWidth="1"/>
    <col min="14" max="16" width="0" style="18" hidden="1" customWidth="1"/>
    <col min="17" max="16384" width="11.42578125" style="18" hidden="1"/>
  </cols>
  <sheetData>
    <row r="1" spans="2:14" ht="7.5" customHeight="1" thickBot="1" x14ac:dyDescent="0.3">
      <c r="C1" s="19"/>
      <c r="G1" s="18" t="s">
        <v>1</v>
      </c>
    </row>
    <row r="2" spans="2:14" ht="93" customHeight="1" x14ac:dyDescent="0.25">
      <c r="B2" s="20"/>
      <c r="C2" s="21"/>
      <c r="D2" s="22"/>
      <c r="E2" s="22"/>
      <c r="F2" s="22"/>
      <c r="G2" s="22"/>
      <c r="H2" s="22"/>
      <c r="I2" s="22"/>
      <c r="J2" s="23"/>
    </row>
    <row r="3" spans="2:14" ht="29.25" customHeight="1" x14ac:dyDescent="0.25">
      <c r="B3" s="24"/>
      <c r="C3" s="63" t="s">
        <v>14</v>
      </c>
      <c r="D3" s="64"/>
      <c r="E3" s="64"/>
      <c r="F3" s="64"/>
      <c r="G3" s="64"/>
      <c r="H3" s="64"/>
      <c r="I3" s="64"/>
      <c r="J3" s="25"/>
      <c r="K3" s="26"/>
      <c r="L3" s="26"/>
      <c r="M3" s="26"/>
      <c r="N3" s="26"/>
    </row>
    <row r="4" spans="2:14" ht="6" customHeight="1" thickBot="1" x14ac:dyDescent="0.3">
      <c r="B4" s="24"/>
      <c r="C4" s="27"/>
      <c r="D4" s="28"/>
      <c r="E4" s="28"/>
      <c r="F4" s="28"/>
      <c r="G4" s="28"/>
      <c r="H4" s="28"/>
      <c r="I4" s="28"/>
      <c r="J4" s="29"/>
    </row>
    <row r="5" spans="2:14" ht="27.75" customHeight="1" x14ac:dyDescent="0.25">
      <c r="B5" s="24"/>
      <c r="C5" s="88" t="s">
        <v>2</v>
      </c>
      <c r="D5" s="89"/>
      <c r="E5" s="89"/>
      <c r="F5" s="89"/>
      <c r="G5" s="92" t="s">
        <v>8</v>
      </c>
      <c r="H5" s="93"/>
      <c r="I5" s="94"/>
      <c r="J5" s="29"/>
    </row>
    <row r="6" spans="2:14" ht="28.5" customHeight="1" thickBot="1" x14ac:dyDescent="0.3">
      <c r="B6" s="24"/>
      <c r="C6" s="90"/>
      <c r="D6" s="91"/>
      <c r="E6" s="91"/>
      <c r="F6" s="91"/>
      <c r="G6" s="95">
        <f>IF(SUM(H10:H62)=0,"",AVERAGE(H10:H62))</f>
        <v>78.132075471698116</v>
      </c>
      <c r="H6" s="96"/>
      <c r="I6" s="97"/>
      <c r="J6" s="29"/>
    </row>
    <row r="7" spans="2:14" ht="9.75" customHeight="1" thickBot="1" x14ac:dyDescent="0.3">
      <c r="B7" s="24"/>
      <c r="C7" s="27"/>
      <c r="D7" s="28"/>
      <c r="E7" s="28"/>
      <c r="F7" s="28"/>
      <c r="G7" s="28"/>
      <c r="H7" s="28"/>
      <c r="I7" s="28"/>
      <c r="J7" s="29"/>
    </row>
    <row r="8" spans="2:14" ht="26.1" customHeight="1" x14ac:dyDescent="0.25">
      <c r="B8" s="24"/>
      <c r="C8" s="84" t="s">
        <v>13</v>
      </c>
      <c r="D8" s="80" t="s">
        <v>7</v>
      </c>
      <c r="E8" s="86" t="s">
        <v>9</v>
      </c>
      <c r="F8" s="80" t="s">
        <v>7</v>
      </c>
      <c r="G8" s="80" t="s">
        <v>0</v>
      </c>
      <c r="H8" s="80" t="s">
        <v>3</v>
      </c>
      <c r="I8" s="82" t="s">
        <v>4</v>
      </c>
      <c r="J8" s="29"/>
      <c r="K8" s="30"/>
    </row>
    <row r="9" spans="2:14" ht="42.95" customHeight="1" thickBot="1" x14ac:dyDescent="0.3">
      <c r="B9" s="24"/>
      <c r="C9" s="85"/>
      <c r="D9" s="81"/>
      <c r="E9" s="87"/>
      <c r="F9" s="81"/>
      <c r="G9" s="81"/>
      <c r="H9" s="81"/>
      <c r="I9" s="83"/>
      <c r="J9" s="29"/>
      <c r="K9" s="30"/>
    </row>
    <row r="10" spans="2:14" ht="50.1" customHeight="1" x14ac:dyDescent="0.25">
      <c r="B10" s="24"/>
      <c r="C10" s="99" t="s">
        <v>47</v>
      </c>
      <c r="D10" s="98">
        <f>IF(SUM(H10:H62)=0,"",AVERAGE(H10:H62))</f>
        <v>78.132075471698116</v>
      </c>
      <c r="E10" s="65" t="s">
        <v>20</v>
      </c>
      <c r="F10" s="102">
        <f>IF(SUM(H10:H12)=0,"",AVERAGE(H10:H12))</f>
        <v>50</v>
      </c>
      <c r="G10" s="60" t="s">
        <v>21</v>
      </c>
      <c r="H10" s="31">
        <v>50</v>
      </c>
      <c r="I10" s="32"/>
      <c r="J10" s="29"/>
    </row>
    <row r="11" spans="2:14" ht="50.1" customHeight="1" x14ac:dyDescent="0.25">
      <c r="B11" s="24"/>
      <c r="C11" s="99"/>
      <c r="D11" s="98"/>
      <c r="E11" s="65"/>
      <c r="F11" s="102"/>
      <c r="G11" s="55" t="s">
        <v>52</v>
      </c>
      <c r="H11" s="34">
        <v>50</v>
      </c>
      <c r="I11" s="35"/>
      <c r="J11" s="29"/>
      <c r="L11" s="33" t="s">
        <v>10</v>
      </c>
    </row>
    <row r="12" spans="2:14" ht="50.1" customHeight="1" x14ac:dyDescent="0.25">
      <c r="B12" s="24"/>
      <c r="C12" s="99"/>
      <c r="D12" s="98"/>
      <c r="E12" s="65"/>
      <c r="F12" s="102"/>
      <c r="G12" s="61" t="s">
        <v>72</v>
      </c>
      <c r="H12" s="36">
        <v>50</v>
      </c>
      <c r="I12" s="37"/>
      <c r="J12" s="29"/>
      <c r="L12" s="33"/>
    </row>
    <row r="13" spans="2:14" ht="50.1" customHeight="1" x14ac:dyDescent="0.25">
      <c r="B13" s="24"/>
      <c r="C13" s="99"/>
      <c r="D13" s="98"/>
      <c r="E13" s="65" t="s">
        <v>49</v>
      </c>
      <c r="F13" s="67">
        <f>IF(SUM(H13:H16)=0,"",AVERAGE(H13:H16))</f>
        <v>62.5</v>
      </c>
      <c r="G13" s="60" t="s">
        <v>45</v>
      </c>
      <c r="H13" s="31">
        <v>100</v>
      </c>
      <c r="I13" s="38"/>
      <c r="J13" s="29"/>
    </row>
    <row r="14" spans="2:14" ht="50.1" customHeight="1" x14ac:dyDescent="0.25">
      <c r="B14" s="24"/>
      <c r="C14" s="99"/>
      <c r="D14" s="98"/>
      <c r="E14" s="65"/>
      <c r="F14" s="67"/>
      <c r="G14" s="55" t="s">
        <v>67</v>
      </c>
      <c r="H14" s="34">
        <v>50</v>
      </c>
      <c r="I14" s="39"/>
      <c r="J14" s="29"/>
    </row>
    <row r="15" spans="2:14" ht="50.1" customHeight="1" x14ac:dyDescent="0.25">
      <c r="B15" s="24"/>
      <c r="C15" s="99"/>
      <c r="D15" s="98"/>
      <c r="E15" s="65"/>
      <c r="F15" s="67"/>
      <c r="G15" s="55" t="s">
        <v>66</v>
      </c>
      <c r="H15" s="34">
        <v>50</v>
      </c>
      <c r="I15" s="39"/>
      <c r="J15" s="29"/>
      <c r="L15" s="33" t="s">
        <v>50</v>
      </c>
    </row>
    <row r="16" spans="2:14" ht="50.1" customHeight="1" x14ac:dyDescent="0.25">
      <c r="B16" s="24"/>
      <c r="C16" s="99"/>
      <c r="D16" s="98"/>
      <c r="E16" s="66"/>
      <c r="F16" s="68"/>
      <c r="G16" s="61" t="s">
        <v>65</v>
      </c>
      <c r="H16" s="36">
        <v>50</v>
      </c>
      <c r="I16" s="37"/>
      <c r="J16" s="29"/>
    </row>
    <row r="17" spans="2:11" ht="50.1" customHeight="1" x14ac:dyDescent="0.25">
      <c r="B17" s="24"/>
      <c r="C17" s="99"/>
      <c r="D17" s="98"/>
      <c r="E17" s="69" t="s">
        <v>23</v>
      </c>
      <c r="F17" s="100">
        <f>IF(SUM(H17:H18)=0,"",AVERAGE(H17:H18))</f>
        <v>100</v>
      </c>
      <c r="G17" s="52" t="s">
        <v>27</v>
      </c>
      <c r="H17" s="31">
        <v>100</v>
      </c>
      <c r="I17" s="38"/>
      <c r="J17" s="29"/>
    </row>
    <row r="18" spans="2:11" ht="50.1" customHeight="1" x14ac:dyDescent="0.25">
      <c r="B18" s="24"/>
      <c r="C18" s="99"/>
      <c r="D18" s="98"/>
      <c r="E18" s="70"/>
      <c r="F18" s="101"/>
      <c r="G18" s="54" t="s">
        <v>79</v>
      </c>
      <c r="H18" s="36">
        <v>100</v>
      </c>
      <c r="I18" s="40"/>
      <c r="J18" s="29"/>
    </row>
    <row r="19" spans="2:11" ht="50.1" customHeight="1" x14ac:dyDescent="0.25">
      <c r="B19" s="24"/>
      <c r="C19" s="99"/>
      <c r="D19" s="98"/>
      <c r="E19" s="65" t="s">
        <v>17</v>
      </c>
      <c r="F19" s="67">
        <f>IF(SUM(H19:H23)=0,"",AVERAGE(H19:H23))</f>
        <v>62.2</v>
      </c>
      <c r="G19" s="60" t="s">
        <v>31</v>
      </c>
      <c r="H19" s="31">
        <v>50</v>
      </c>
      <c r="I19" s="38"/>
      <c r="J19" s="29"/>
      <c r="K19" s="30"/>
    </row>
    <row r="20" spans="2:11" ht="114.75" customHeight="1" x14ac:dyDescent="0.25">
      <c r="B20" s="24"/>
      <c r="C20" s="99"/>
      <c r="D20" s="98"/>
      <c r="E20" s="65"/>
      <c r="F20" s="67"/>
      <c r="G20" s="55" t="s">
        <v>70</v>
      </c>
      <c r="H20" s="34">
        <v>80</v>
      </c>
      <c r="I20" s="39"/>
      <c r="J20" s="29"/>
      <c r="K20" s="30"/>
    </row>
    <row r="21" spans="2:11" ht="50.1" customHeight="1" x14ac:dyDescent="0.25">
      <c r="B21" s="24"/>
      <c r="C21" s="99"/>
      <c r="D21" s="98"/>
      <c r="E21" s="65"/>
      <c r="F21" s="68"/>
      <c r="G21" s="55" t="s">
        <v>30</v>
      </c>
      <c r="H21" s="34">
        <v>80</v>
      </c>
      <c r="I21" s="35"/>
      <c r="J21" s="29"/>
      <c r="K21" s="30"/>
    </row>
    <row r="22" spans="2:11" ht="60.75" customHeight="1" x14ac:dyDescent="0.25">
      <c r="B22" s="24"/>
      <c r="C22" s="99"/>
      <c r="D22" s="98"/>
      <c r="E22" s="65"/>
      <c r="F22" s="68"/>
      <c r="G22" s="55" t="s">
        <v>36</v>
      </c>
      <c r="H22" s="34">
        <v>100</v>
      </c>
      <c r="I22" s="35"/>
      <c r="J22" s="29"/>
      <c r="K22" s="30"/>
    </row>
    <row r="23" spans="2:11" ht="50.1" customHeight="1" x14ac:dyDescent="0.25">
      <c r="B23" s="24"/>
      <c r="C23" s="99"/>
      <c r="D23" s="98"/>
      <c r="E23" s="65"/>
      <c r="F23" s="68"/>
      <c r="G23" s="61" t="s">
        <v>26</v>
      </c>
      <c r="H23" s="36">
        <v>1</v>
      </c>
      <c r="I23" s="40"/>
      <c r="J23" s="29"/>
    </row>
    <row r="24" spans="2:11" ht="50.1" customHeight="1" x14ac:dyDescent="0.25">
      <c r="B24" s="24"/>
      <c r="C24" s="99"/>
      <c r="D24" s="98"/>
      <c r="E24" s="65" t="s">
        <v>32</v>
      </c>
      <c r="F24" s="67">
        <f>IF(SUM(H24:H27)=0,"",AVERAGE(H24:H27))</f>
        <v>80</v>
      </c>
      <c r="G24" s="52" t="s">
        <v>25</v>
      </c>
      <c r="H24" s="31">
        <v>100</v>
      </c>
      <c r="I24" s="32"/>
      <c r="J24" s="29"/>
    </row>
    <row r="25" spans="2:11" ht="287.25" customHeight="1" x14ac:dyDescent="0.25">
      <c r="B25" s="24"/>
      <c r="C25" s="99"/>
      <c r="D25" s="98"/>
      <c r="E25" s="65"/>
      <c r="F25" s="67"/>
      <c r="G25" s="53" t="s">
        <v>64</v>
      </c>
      <c r="H25" s="34">
        <v>90</v>
      </c>
      <c r="I25" s="35"/>
      <c r="J25" s="29"/>
    </row>
    <row r="26" spans="2:11" ht="50.1" customHeight="1" x14ac:dyDescent="0.25">
      <c r="B26" s="24"/>
      <c r="C26" s="99"/>
      <c r="D26" s="98"/>
      <c r="E26" s="65"/>
      <c r="F26" s="67"/>
      <c r="G26" s="55" t="s">
        <v>42</v>
      </c>
      <c r="H26" s="34">
        <v>50</v>
      </c>
      <c r="I26" s="59" t="s">
        <v>85</v>
      </c>
      <c r="J26" s="29"/>
    </row>
    <row r="27" spans="2:11" ht="50.1" customHeight="1" x14ac:dyDescent="0.25">
      <c r="B27" s="24"/>
      <c r="C27" s="99"/>
      <c r="D27" s="98"/>
      <c r="E27" s="65"/>
      <c r="F27" s="67"/>
      <c r="G27" s="62" t="s">
        <v>77</v>
      </c>
      <c r="H27" s="36">
        <v>80</v>
      </c>
      <c r="I27" s="37"/>
      <c r="J27" s="29"/>
    </row>
    <row r="28" spans="2:11" ht="164.25" customHeight="1" x14ac:dyDescent="0.25">
      <c r="B28" s="24"/>
      <c r="C28" s="99"/>
      <c r="D28" s="98"/>
      <c r="E28" s="65" t="s">
        <v>37</v>
      </c>
      <c r="F28" s="67">
        <f>IF(SUM(H28:H31)=0,"",AVERAGE(H28:H31))</f>
        <v>95</v>
      </c>
      <c r="G28" s="60" t="s">
        <v>68</v>
      </c>
      <c r="H28" s="31">
        <v>80</v>
      </c>
      <c r="I28" s="32"/>
      <c r="J28" s="29"/>
    </row>
    <row r="29" spans="2:11" ht="138.75" customHeight="1" x14ac:dyDescent="0.25">
      <c r="B29" s="24"/>
      <c r="C29" s="99"/>
      <c r="D29" s="98"/>
      <c r="E29" s="65"/>
      <c r="F29" s="67"/>
      <c r="G29" s="53" t="s">
        <v>69</v>
      </c>
      <c r="H29" s="34">
        <v>100</v>
      </c>
      <c r="I29" s="35"/>
      <c r="J29" s="29"/>
    </row>
    <row r="30" spans="2:11" ht="50.1" customHeight="1" x14ac:dyDescent="0.25">
      <c r="B30" s="24"/>
      <c r="C30" s="99"/>
      <c r="D30" s="98"/>
      <c r="E30" s="65"/>
      <c r="F30" s="68"/>
      <c r="G30" s="53" t="s">
        <v>38</v>
      </c>
      <c r="H30" s="34">
        <v>100</v>
      </c>
      <c r="I30" s="35"/>
      <c r="J30" s="29"/>
    </row>
    <row r="31" spans="2:11" ht="50.1" customHeight="1" x14ac:dyDescent="0.25">
      <c r="B31" s="24"/>
      <c r="C31" s="99"/>
      <c r="D31" s="98"/>
      <c r="E31" s="66"/>
      <c r="F31" s="68"/>
      <c r="G31" s="54" t="s">
        <v>48</v>
      </c>
      <c r="H31" s="36">
        <v>100</v>
      </c>
      <c r="I31" s="37"/>
      <c r="J31" s="29"/>
    </row>
    <row r="32" spans="2:11" ht="50.1" customHeight="1" x14ac:dyDescent="0.25">
      <c r="B32" s="24"/>
      <c r="C32" s="99"/>
      <c r="D32" s="98"/>
      <c r="E32" s="69" t="s">
        <v>22</v>
      </c>
      <c r="F32" s="75">
        <f>IF(SUM(H32:H38)=0,"",AVERAGE(H32:H38))</f>
        <v>92.857142857142861</v>
      </c>
      <c r="G32" s="52" t="s">
        <v>24</v>
      </c>
      <c r="H32" s="31">
        <v>100</v>
      </c>
      <c r="I32" s="38"/>
      <c r="J32" s="29"/>
    </row>
    <row r="33" spans="2:10" ht="50.1" customHeight="1" x14ac:dyDescent="0.25">
      <c r="B33" s="24"/>
      <c r="C33" s="99"/>
      <c r="D33" s="98"/>
      <c r="E33" s="70"/>
      <c r="F33" s="76"/>
      <c r="G33" s="53" t="s">
        <v>29</v>
      </c>
      <c r="H33" s="34">
        <v>100</v>
      </c>
      <c r="I33" s="39"/>
      <c r="J33" s="29"/>
    </row>
    <row r="34" spans="2:10" ht="50.1" customHeight="1" x14ac:dyDescent="0.25">
      <c r="B34" s="24"/>
      <c r="C34" s="99"/>
      <c r="D34" s="98"/>
      <c r="E34" s="70"/>
      <c r="F34" s="76"/>
      <c r="G34" s="53" t="s">
        <v>58</v>
      </c>
      <c r="H34" s="34">
        <v>100</v>
      </c>
      <c r="I34" s="39"/>
      <c r="J34" s="29"/>
    </row>
    <row r="35" spans="2:10" ht="50.1" customHeight="1" x14ac:dyDescent="0.25">
      <c r="B35" s="24"/>
      <c r="C35" s="99"/>
      <c r="D35" s="98"/>
      <c r="E35" s="70"/>
      <c r="F35" s="76"/>
      <c r="G35" s="55" t="s">
        <v>59</v>
      </c>
      <c r="H35" s="34">
        <v>50</v>
      </c>
      <c r="I35" s="39"/>
      <c r="J35" s="29"/>
    </row>
    <row r="36" spans="2:10" ht="50.1" customHeight="1" x14ac:dyDescent="0.25">
      <c r="B36" s="24"/>
      <c r="C36" s="99"/>
      <c r="D36" s="98"/>
      <c r="E36" s="70"/>
      <c r="F36" s="76"/>
      <c r="G36" s="53" t="s">
        <v>62</v>
      </c>
      <c r="H36" s="34">
        <v>100</v>
      </c>
      <c r="I36" s="39"/>
      <c r="J36" s="29"/>
    </row>
    <row r="37" spans="2:10" ht="50.1" customHeight="1" x14ac:dyDescent="0.25">
      <c r="B37" s="24"/>
      <c r="C37" s="99"/>
      <c r="D37" s="98"/>
      <c r="E37" s="70"/>
      <c r="F37" s="76"/>
      <c r="G37" s="53" t="s">
        <v>78</v>
      </c>
      <c r="H37" s="34">
        <v>100</v>
      </c>
      <c r="I37" s="39"/>
      <c r="J37" s="29"/>
    </row>
    <row r="38" spans="2:10" ht="50.1" customHeight="1" x14ac:dyDescent="0.25">
      <c r="B38" s="24"/>
      <c r="C38" s="99"/>
      <c r="D38" s="98"/>
      <c r="E38" s="71"/>
      <c r="F38" s="77"/>
      <c r="G38" s="54" t="s">
        <v>78</v>
      </c>
      <c r="H38" s="36">
        <v>100</v>
      </c>
      <c r="I38" s="40"/>
      <c r="J38" s="29"/>
    </row>
    <row r="39" spans="2:10" ht="50.1" customHeight="1" x14ac:dyDescent="0.25">
      <c r="B39" s="24"/>
      <c r="C39" s="99"/>
      <c r="D39" s="98"/>
      <c r="E39" s="65" t="s">
        <v>18</v>
      </c>
      <c r="F39" s="67">
        <f>IF(SUM(H39:H44)=0,"",AVERAGE(H39:H44))</f>
        <v>75</v>
      </c>
      <c r="G39" s="52" t="s">
        <v>53</v>
      </c>
      <c r="H39" s="31">
        <v>100</v>
      </c>
      <c r="I39" s="32"/>
      <c r="J39" s="29"/>
    </row>
    <row r="40" spans="2:10" ht="50.1" customHeight="1" x14ac:dyDescent="0.25">
      <c r="B40" s="24"/>
      <c r="C40" s="99"/>
      <c r="D40" s="98"/>
      <c r="E40" s="65"/>
      <c r="F40" s="67"/>
      <c r="G40" s="53" t="s">
        <v>54</v>
      </c>
      <c r="H40" s="34">
        <v>100</v>
      </c>
      <c r="I40" s="35"/>
      <c r="J40" s="29"/>
    </row>
    <row r="41" spans="2:10" ht="50.1" customHeight="1" x14ac:dyDescent="0.25">
      <c r="B41" s="24"/>
      <c r="C41" s="99"/>
      <c r="D41" s="98"/>
      <c r="E41" s="65"/>
      <c r="F41" s="67"/>
      <c r="G41" s="55" t="s">
        <v>40</v>
      </c>
      <c r="H41" s="34">
        <v>50</v>
      </c>
      <c r="I41" s="35"/>
      <c r="J41" s="29"/>
    </row>
    <row r="42" spans="2:10" ht="50.1" customHeight="1" x14ac:dyDescent="0.25">
      <c r="B42" s="24"/>
      <c r="C42" s="99"/>
      <c r="D42" s="98"/>
      <c r="E42" s="65"/>
      <c r="F42" s="67"/>
      <c r="G42" s="53" t="s">
        <v>39</v>
      </c>
      <c r="H42" s="34">
        <v>100</v>
      </c>
      <c r="I42" s="35"/>
      <c r="J42" s="29"/>
    </row>
    <row r="43" spans="2:10" ht="50.1" customHeight="1" x14ac:dyDescent="0.25">
      <c r="B43" s="24"/>
      <c r="C43" s="99"/>
      <c r="D43" s="98"/>
      <c r="E43" s="65"/>
      <c r="F43" s="67"/>
      <c r="G43" s="55" t="s">
        <v>41</v>
      </c>
      <c r="H43" s="34">
        <v>50</v>
      </c>
      <c r="I43" s="35"/>
      <c r="J43" s="29"/>
    </row>
    <row r="44" spans="2:10" ht="50.1" customHeight="1" x14ac:dyDescent="0.25">
      <c r="B44" s="24"/>
      <c r="C44" s="99"/>
      <c r="D44" s="98"/>
      <c r="E44" s="65"/>
      <c r="F44" s="68"/>
      <c r="G44" s="61" t="s">
        <v>55</v>
      </c>
      <c r="H44" s="36">
        <v>50</v>
      </c>
      <c r="I44" s="37"/>
      <c r="J44" s="29"/>
    </row>
    <row r="45" spans="2:10" ht="50.1" customHeight="1" x14ac:dyDescent="0.25">
      <c r="B45" s="24"/>
      <c r="C45" s="99"/>
      <c r="D45" s="98"/>
      <c r="E45" s="69" t="s">
        <v>73</v>
      </c>
      <c r="F45" s="72">
        <f>IF(SUM(H45:H55)=0,"",AVERAGE(H45:H55))</f>
        <v>90.909090909090907</v>
      </c>
      <c r="G45" s="52" t="s">
        <v>33</v>
      </c>
      <c r="H45" s="31">
        <v>100</v>
      </c>
      <c r="I45" s="32"/>
      <c r="J45" s="29"/>
    </row>
    <row r="46" spans="2:10" ht="50.1" customHeight="1" x14ac:dyDescent="0.25">
      <c r="B46" s="24"/>
      <c r="C46" s="99"/>
      <c r="D46" s="98"/>
      <c r="E46" s="70"/>
      <c r="F46" s="73"/>
      <c r="G46" s="55" t="s">
        <v>34</v>
      </c>
      <c r="H46" s="34">
        <v>50</v>
      </c>
      <c r="I46" s="35"/>
      <c r="J46" s="29"/>
    </row>
    <row r="47" spans="2:10" ht="50.1" customHeight="1" x14ac:dyDescent="0.25">
      <c r="B47" s="24"/>
      <c r="C47" s="99"/>
      <c r="D47" s="98"/>
      <c r="E47" s="70"/>
      <c r="F47" s="73"/>
      <c r="G47" s="53" t="s">
        <v>35</v>
      </c>
      <c r="H47" s="34">
        <v>100</v>
      </c>
      <c r="I47" s="35"/>
      <c r="J47" s="29"/>
    </row>
    <row r="48" spans="2:10" ht="50.1" customHeight="1" x14ac:dyDescent="0.25">
      <c r="B48" s="24"/>
      <c r="C48" s="99"/>
      <c r="D48" s="98"/>
      <c r="E48" s="70"/>
      <c r="F48" s="73"/>
      <c r="G48" s="53" t="s">
        <v>71</v>
      </c>
      <c r="H48" s="34">
        <v>100</v>
      </c>
      <c r="I48" s="35"/>
      <c r="J48" s="29"/>
    </row>
    <row r="49" spans="2:10" ht="50.1" customHeight="1" x14ac:dyDescent="0.25">
      <c r="B49" s="24"/>
      <c r="C49" s="99"/>
      <c r="D49" s="98"/>
      <c r="E49" s="70"/>
      <c r="F49" s="73"/>
      <c r="G49" s="55" t="s">
        <v>84</v>
      </c>
      <c r="H49" s="34">
        <v>100</v>
      </c>
      <c r="I49" s="35"/>
      <c r="J49" s="29"/>
    </row>
    <row r="50" spans="2:10" ht="66" customHeight="1" x14ac:dyDescent="0.25">
      <c r="B50" s="24"/>
      <c r="C50" s="99"/>
      <c r="D50" s="98"/>
      <c r="E50" s="70"/>
      <c r="F50" s="73"/>
      <c r="G50" s="55" t="s">
        <v>43</v>
      </c>
      <c r="H50" s="34">
        <v>100</v>
      </c>
      <c r="I50" s="35"/>
      <c r="J50" s="29"/>
    </row>
    <row r="51" spans="2:10" ht="50.1" customHeight="1" x14ac:dyDescent="0.25">
      <c r="B51" s="24"/>
      <c r="C51" s="99"/>
      <c r="D51" s="98"/>
      <c r="E51" s="70"/>
      <c r="F51" s="73"/>
      <c r="G51" s="53" t="s">
        <v>15</v>
      </c>
      <c r="H51" s="34">
        <v>100</v>
      </c>
      <c r="I51" s="35"/>
      <c r="J51" s="29"/>
    </row>
    <row r="52" spans="2:10" ht="50.1" customHeight="1" x14ac:dyDescent="0.25">
      <c r="B52" s="24"/>
      <c r="C52" s="99"/>
      <c r="D52" s="98"/>
      <c r="E52" s="70"/>
      <c r="F52" s="73"/>
      <c r="G52" s="53" t="s">
        <v>56</v>
      </c>
      <c r="H52" s="34">
        <v>100</v>
      </c>
      <c r="I52" s="35"/>
      <c r="J52" s="29"/>
    </row>
    <row r="53" spans="2:10" ht="125.25" customHeight="1" x14ac:dyDescent="0.25">
      <c r="B53" s="24"/>
      <c r="C53" s="99"/>
      <c r="D53" s="98"/>
      <c r="E53" s="70"/>
      <c r="F53" s="73"/>
      <c r="G53" s="55" t="s">
        <v>63</v>
      </c>
      <c r="H53" s="34">
        <v>50</v>
      </c>
      <c r="I53" s="35"/>
      <c r="J53" s="29"/>
    </row>
    <row r="54" spans="2:10" ht="50.1" customHeight="1" x14ac:dyDescent="0.25">
      <c r="B54" s="24"/>
      <c r="C54" s="99"/>
      <c r="D54" s="98"/>
      <c r="E54" s="70"/>
      <c r="F54" s="73"/>
      <c r="G54" s="56" t="s">
        <v>80</v>
      </c>
      <c r="H54" s="48">
        <v>100</v>
      </c>
      <c r="I54" s="35"/>
      <c r="J54" s="29"/>
    </row>
    <row r="55" spans="2:10" ht="50.1" customHeight="1" x14ac:dyDescent="0.25">
      <c r="B55" s="24"/>
      <c r="C55" s="99"/>
      <c r="D55" s="98"/>
      <c r="E55" s="71"/>
      <c r="F55" s="74"/>
      <c r="G55" s="57" t="s">
        <v>76</v>
      </c>
      <c r="H55" s="49">
        <v>100</v>
      </c>
      <c r="I55" s="50"/>
      <c r="J55" s="29"/>
    </row>
    <row r="56" spans="2:10" ht="50.1" customHeight="1" x14ac:dyDescent="0.25">
      <c r="B56" s="24"/>
      <c r="C56" s="99"/>
      <c r="D56" s="98"/>
      <c r="E56" s="65" t="s">
        <v>19</v>
      </c>
      <c r="F56" s="67">
        <f>IF(SUM(H56:H57)=0,"",AVERAGE(H56:H57))</f>
        <v>50</v>
      </c>
      <c r="G56" s="60" t="s">
        <v>28</v>
      </c>
      <c r="H56" s="31">
        <v>50</v>
      </c>
      <c r="I56" s="32"/>
      <c r="J56" s="29"/>
    </row>
    <row r="57" spans="2:10" ht="50.1" customHeight="1" x14ac:dyDescent="0.25">
      <c r="B57" s="24"/>
      <c r="C57" s="99"/>
      <c r="D57" s="98"/>
      <c r="E57" s="65"/>
      <c r="F57" s="68"/>
      <c r="G57" s="61" t="s">
        <v>16</v>
      </c>
      <c r="H57" s="36">
        <v>50</v>
      </c>
      <c r="I57" s="37"/>
      <c r="J57" s="29"/>
    </row>
    <row r="58" spans="2:10" ht="50.1" customHeight="1" x14ac:dyDescent="0.25">
      <c r="B58" s="24"/>
      <c r="C58" s="99"/>
      <c r="D58" s="98"/>
      <c r="E58" s="78" t="s">
        <v>83</v>
      </c>
      <c r="F58" s="67">
        <f>IF(SUM(H58:H59)=0,"",AVERAGE(H58:H59))</f>
        <v>100</v>
      </c>
      <c r="G58" s="52" t="s">
        <v>82</v>
      </c>
      <c r="H58" s="31">
        <v>100</v>
      </c>
      <c r="I58" s="32"/>
      <c r="J58" s="29"/>
    </row>
    <row r="59" spans="2:10" ht="50.1" customHeight="1" x14ac:dyDescent="0.25">
      <c r="B59" s="24"/>
      <c r="C59" s="99"/>
      <c r="D59" s="98"/>
      <c r="E59" s="79"/>
      <c r="F59" s="68"/>
      <c r="G59" s="54" t="s">
        <v>81</v>
      </c>
      <c r="H59" s="36">
        <v>100</v>
      </c>
      <c r="I59" s="37"/>
      <c r="J59" s="29"/>
    </row>
    <row r="60" spans="2:10" ht="50.1" customHeight="1" x14ac:dyDescent="0.25">
      <c r="B60" s="24"/>
      <c r="C60" s="99"/>
      <c r="D60" s="98"/>
      <c r="E60" s="65" t="s">
        <v>57</v>
      </c>
      <c r="F60" s="67">
        <f>IF(SUM(H60:H62)=0,"",AVERAGE(H60:H62))</f>
        <v>43.333333333333336</v>
      </c>
      <c r="G60" s="60" t="s">
        <v>60</v>
      </c>
      <c r="H60" s="31">
        <v>50</v>
      </c>
      <c r="I60" s="32"/>
      <c r="J60" s="29"/>
    </row>
    <row r="61" spans="2:10" ht="50.1" customHeight="1" x14ac:dyDescent="0.25">
      <c r="B61" s="24"/>
      <c r="C61" s="99"/>
      <c r="D61" s="98"/>
      <c r="E61" s="65"/>
      <c r="F61" s="67"/>
      <c r="G61" s="55" t="s">
        <v>61</v>
      </c>
      <c r="H61" s="34">
        <v>40</v>
      </c>
      <c r="I61" s="35"/>
      <c r="J61" s="29"/>
    </row>
    <row r="62" spans="2:10" ht="50.1" customHeight="1" x14ac:dyDescent="0.25">
      <c r="B62" s="24"/>
      <c r="C62" s="99"/>
      <c r="D62" s="98"/>
      <c r="E62" s="65"/>
      <c r="F62" s="68"/>
      <c r="G62" s="61" t="s">
        <v>44</v>
      </c>
      <c r="H62" s="36">
        <v>40</v>
      </c>
      <c r="I62" s="37"/>
      <c r="J62" s="29"/>
    </row>
    <row r="63" spans="2:10" ht="7.5" customHeight="1" thickBot="1" x14ac:dyDescent="0.3">
      <c r="B63" s="41"/>
      <c r="C63" s="42"/>
      <c r="D63" s="43"/>
      <c r="E63" s="42"/>
      <c r="F63" s="42"/>
      <c r="G63" s="44"/>
      <c r="H63" s="42"/>
      <c r="I63" s="42"/>
      <c r="J63" s="45"/>
    </row>
    <row r="64" spans="2:10" x14ac:dyDescent="0.25">
      <c r="G64" s="46"/>
    </row>
    <row r="65" spans="7:7" ht="14.25" hidden="1" customHeight="1" x14ac:dyDescent="0.25">
      <c r="G65" s="47" t="s">
        <v>74</v>
      </c>
    </row>
    <row r="66" spans="7:7" ht="14.25" hidden="1" customHeight="1" x14ac:dyDescent="0.25">
      <c r="G66" s="47" t="s">
        <v>75</v>
      </c>
    </row>
    <row r="67" spans="7:7" x14ac:dyDescent="0.25"/>
    <row r="68" spans="7:7" hidden="1" x14ac:dyDescent="0.25"/>
    <row r="69" spans="7:7" hidden="1" x14ac:dyDescent="0.25"/>
    <row r="70" spans="7:7" hidden="1" x14ac:dyDescent="0.25"/>
    <row r="71" spans="7:7" hidden="1" x14ac:dyDescent="0.25"/>
    <row r="72" spans="7:7" hidden="1" x14ac:dyDescent="0.25"/>
    <row r="73" spans="7:7" hidden="1" x14ac:dyDescent="0.25"/>
    <row r="74" spans="7:7" hidden="1" x14ac:dyDescent="0.25"/>
    <row r="75" spans="7:7" hidden="1" x14ac:dyDescent="0.25"/>
    <row r="76" spans="7:7" hidden="1" x14ac:dyDescent="0.25"/>
    <row r="77" spans="7:7" hidden="1" x14ac:dyDescent="0.25"/>
    <row r="78" spans="7:7" hidden="1" x14ac:dyDescent="0.25"/>
    <row r="79" spans="7:7" hidden="1" x14ac:dyDescent="0.25"/>
    <row r="80" spans="7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</sheetData>
  <protectedRanges>
    <protectedRange sqref="G23 H10:I62" name="Simulado"/>
    <protectedRange sqref="F19:F22 F24:F62 F10:F18" name="Actual"/>
  </protectedRanges>
  <mergeCells count="38">
    <mergeCell ref="D10:D62"/>
    <mergeCell ref="C10:C62"/>
    <mergeCell ref="E56:E57"/>
    <mergeCell ref="F39:F44"/>
    <mergeCell ref="F56:F57"/>
    <mergeCell ref="E28:E31"/>
    <mergeCell ref="F28:F31"/>
    <mergeCell ref="E19:E23"/>
    <mergeCell ref="F19:F23"/>
    <mergeCell ref="E10:E12"/>
    <mergeCell ref="E17:E18"/>
    <mergeCell ref="F17:F18"/>
    <mergeCell ref="E24:E27"/>
    <mergeCell ref="F24:F27"/>
    <mergeCell ref="E39:E44"/>
    <mergeCell ref="F10:F12"/>
    <mergeCell ref="C3:I3"/>
    <mergeCell ref="H8:H9"/>
    <mergeCell ref="I8:I9"/>
    <mergeCell ref="C8:C9"/>
    <mergeCell ref="D8:D9"/>
    <mergeCell ref="E8:E9"/>
    <mergeCell ref="F8:F9"/>
    <mergeCell ref="C5:F5"/>
    <mergeCell ref="C6:F6"/>
    <mergeCell ref="G5:I5"/>
    <mergeCell ref="G6:I6"/>
    <mergeCell ref="G8:G9"/>
    <mergeCell ref="E13:E16"/>
    <mergeCell ref="F13:F16"/>
    <mergeCell ref="E60:E62"/>
    <mergeCell ref="F60:F62"/>
    <mergeCell ref="E45:E55"/>
    <mergeCell ref="F45:F55"/>
    <mergeCell ref="E32:E38"/>
    <mergeCell ref="F32:F38"/>
    <mergeCell ref="E58:E59"/>
    <mergeCell ref="F58:F59"/>
  </mergeCells>
  <conditionalFormatting sqref="F19:F20">
    <cfRule type="cellIs" dxfId="59" priority="70" operator="between">
      <formula>81</formula>
      <formula>100</formula>
    </cfRule>
    <cfRule type="cellIs" dxfId="58" priority="71" operator="between">
      <formula>61</formula>
      <formula>80.99</formula>
    </cfRule>
    <cfRule type="cellIs" dxfId="57" priority="78" operator="between">
      <formula>0</formula>
      <formula>20.9</formula>
    </cfRule>
    <cfRule type="cellIs" dxfId="56" priority="79" operator="between">
      <formula>21</formula>
      <formula>40.99</formula>
    </cfRule>
    <cfRule type="cellIs" dxfId="55" priority="80" operator="between">
      <formula>41</formula>
      <formula>60.99</formula>
    </cfRule>
  </conditionalFormatting>
  <conditionalFormatting sqref="G6:I6">
    <cfRule type="cellIs" dxfId="54" priority="51" operator="between">
      <formula>80.5</formula>
      <formula>100</formula>
    </cfRule>
    <cfRule type="cellIs" dxfId="53" priority="52" operator="between">
      <formula>60.5</formula>
      <formula>80.4</formula>
    </cfRule>
    <cfRule type="cellIs" dxfId="52" priority="53" operator="between">
      <formula>40.5</formula>
      <formula>60.4</formula>
    </cfRule>
    <cfRule type="cellIs" dxfId="51" priority="54" operator="between">
      <formula>20.5</formula>
      <formula>40.4</formula>
    </cfRule>
    <cfRule type="cellIs" dxfId="50" priority="55" operator="between">
      <formula>0</formula>
      <formula>20.4</formula>
    </cfRule>
  </conditionalFormatting>
  <conditionalFormatting sqref="H10:H59">
    <cfRule type="cellIs" dxfId="49" priority="36" operator="between">
      <formula>81</formula>
      <formula>100</formula>
    </cfRule>
    <cfRule type="cellIs" dxfId="48" priority="37" operator="between">
      <formula>61</formula>
      <formula>80</formula>
    </cfRule>
    <cfRule type="cellIs" dxfId="47" priority="38" operator="between">
      <formula>41</formula>
      <formula>60</formula>
    </cfRule>
    <cfRule type="cellIs" dxfId="46" priority="39" operator="between">
      <formula>21</formula>
      <formula>40</formula>
    </cfRule>
    <cfRule type="cellIs" dxfId="45" priority="40" operator="between">
      <formula>0.1</formula>
      <formula>20</formula>
    </cfRule>
    <cfRule type="cellIs" dxfId="44" priority="41" operator="between">
      <formula>81</formula>
      <formula>100</formula>
    </cfRule>
    <cfRule type="cellIs" dxfId="43" priority="42" operator="between">
      <formula>61</formula>
      <formula>80</formula>
    </cfRule>
    <cfRule type="cellIs" dxfId="42" priority="43" operator="between">
      <formula>41</formula>
      <formula>60</formula>
    </cfRule>
    <cfRule type="cellIs" dxfId="41" priority="44" operator="between">
      <formula>21</formula>
      <formula>40</formula>
    </cfRule>
    <cfRule type="cellIs" dxfId="40" priority="45" operator="between">
      <formula>1</formula>
      <formula>20</formula>
    </cfRule>
  </conditionalFormatting>
  <conditionalFormatting sqref="D10">
    <cfRule type="cellIs" dxfId="39" priority="31" operator="between">
      <formula>80.4</formula>
      <formula>100</formula>
    </cfRule>
    <cfRule type="cellIs" dxfId="38" priority="32" operator="between">
      <formula>60.5</formula>
      <formula>80.4</formula>
    </cfRule>
    <cfRule type="cellIs" dxfId="37" priority="33" operator="between">
      <formula>40.5</formula>
      <formula>60.4</formula>
    </cfRule>
    <cfRule type="cellIs" dxfId="36" priority="34" operator="between">
      <formula>20.5</formula>
      <formula>40.4</formula>
    </cfRule>
    <cfRule type="cellIs" dxfId="35" priority="35" operator="between">
      <formula>1</formula>
      <formula>20.4</formula>
    </cfRule>
  </conditionalFormatting>
  <conditionalFormatting sqref="F45 F56 F10:F12 F39:F43 F17 F28:F29 F19:F24">
    <cfRule type="cellIs" dxfId="34" priority="46" operator="between">
      <formula>81</formula>
      <formula>100</formula>
    </cfRule>
    <cfRule type="cellIs" dxfId="33" priority="47" operator="between">
      <formula>60.5</formula>
      <formula>80.4</formula>
    </cfRule>
    <cfRule type="cellIs" dxfId="32" priority="48" operator="between">
      <formula>0</formula>
      <formula>20.4</formula>
    </cfRule>
    <cfRule type="cellIs" dxfId="31" priority="49" operator="between">
      <formula>20.5</formula>
      <formula>40.4</formula>
    </cfRule>
    <cfRule type="cellIs" dxfId="30" priority="50" operator="between">
      <formula>40.5</formula>
      <formula>60.4</formula>
    </cfRule>
  </conditionalFormatting>
  <conditionalFormatting sqref="F10:F17 F28:F32 F19:F24 F39:F45 F56:F59">
    <cfRule type="cellIs" dxfId="29" priority="26" operator="between">
      <formula>81</formula>
      <formula>100</formula>
    </cfRule>
    <cfRule type="cellIs" dxfId="28" priority="27" operator="between">
      <formula>60.5</formula>
      <formula>80.4</formula>
    </cfRule>
    <cfRule type="cellIs" dxfId="27" priority="28" operator="between">
      <formula>1</formula>
      <formula>20.4</formula>
    </cfRule>
    <cfRule type="cellIs" dxfId="26" priority="29" operator="between">
      <formula>20.5</formula>
      <formula>40.4</formula>
    </cfRule>
    <cfRule type="cellIs" dxfId="25" priority="30" operator="between">
      <formula>40.5</formula>
      <formula>60.4</formula>
    </cfRule>
  </conditionalFormatting>
  <conditionalFormatting sqref="H60:H62">
    <cfRule type="cellIs" dxfId="24" priority="16" operator="between">
      <formula>81</formula>
      <formula>100</formula>
    </cfRule>
    <cfRule type="cellIs" dxfId="23" priority="17" operator="between">
      <formula>61</formula>
      <formula>80</formula>
    </cfRule>
    <cfRule type="cellIs" dxfId="22" priority="18" operator="between">
      <formula>41</formula>
      <formula>60</formula>
    </cfRule>
    <cfRule type="cellIs" dxfId="21" priority="19" operator="between">
      <formula>21</formula>
      <formula>40</formula>
    </cfRule>
    <cfRule type="cellIs" dxfId="20" priority="20" operator="between">
      <formula>1</formula>
      <formula>20</formula>
    </cfRule>
  </conditionalFormatting>
  <conditionalFormatting sqref="F60:F61">
    <cfRule type="cellIs" dxfId="19" priority="21" operator="between">
      <formula>81</formula>
      <formula>100</formula>
    </cfRule>
    <cfRule type="cellIs" dxfId="18" priority="22" operator="between">
      <formula>60.5</formula>
      <formula>80.4</formula>
    </cfRule>
    <cfRule type="cellIs" dxfId="17" priority="23" operator="between">
      <formula>0</formula>
      <formula>20.4</formula>
    </cfRule>
    <cfRule type="cellIs" dxfId="16" priority="24" operator="between">
      <formula>20.5</formula>
      <formula>40.4</formula>
    </cfRule>
    <cfRule type="cellIs" dxfId="15" priority="25" operator="between">
      <formula>40.5</formula>
      <formula>60.4</formula>
    </cfRule>
  </conditionalFormatting>
  <conditionalFormatting sqref="H10:H62">
    <cfRule type="cellIs" dxfId="14" priority="11" operator="between">
      <formula>81</formula>
      <formula>100</formula>
    </cfRule>
    <cfRule type="cellIs" dxfId="13" priority="12" operator="between">
      <formula>61</formula>
      <formula>80</formula>
    </cfRule>
    <cfRule type="cellIs" dxfId="12" priority="13" operator="between">
      <formula>41</formula>
      <formula>60</formula>
    </cfRule>
    <cfRule type="cellIs" dxfId="11" priority="14" operator="between">
      <formula>21</formula>
      <formula>40</formula>
    </cfRule>
    <cfRule type="cellIs" dxfId="10" priority="15" operator="between">
      <formula>0.1</formula>
      <formula>20</formula>
    </cfRule>
  </conditionalFormatting>
  <conditionalFormatting sqref="F10:F62">
    <cfRule type="cellIs" dxfId="9" priority="6" operator="between">
      <formula>81</formula>
      <formula>100</formula>
    </cfRule>
    <cfRule type="cellIs" dxfId="8" priority="7" operator="between">
      <formula>60.5</formula>
      <formula>80.4</formula>
    </cfRule>
    <cfRule type="cellIs" dxfId="7" priority="8" operator="between">
      <formula>1</formula>
      <formula>20.4</formula>
    </cfRule>
    <cfRule type="cellIs" dxfId="6" priority="9" operator="between">
      <formula>20.5</formula>
      <formula>40.4</formula>
    </cfRule>
    <cfRule type="cellIs" dxfId="5" priority="10" operator="between">
      <formula>40.5</formula>
      <formula>60.4</formula>
    </cfRule>
  </conditionalFormatting>
  <conditionalFormatting sqref="F58">
    <cfRule type="cellIs" dxfId="4" priority="1" operator="between">
      <formula>81</formula>
      <formula>100</formula>
    </cfRule>
    <cfRule type="cellIs" dxfId="3" priority="2" operator="between">
      <formula>60.5</formula>
      <formula>80.4</formula>
    </cfRule>
    <cfRule type="cellIs" dxfId="2" priority="3" operator="between">
      <formula>0</formula>
      <formula>20.4</formula>
    </cfRule>
    <cfRule type="cellIs" dxfId="1" priority="4" operator="between">
      <formula>20.5</formula>
      <formula>40.4</formula>
    </cfRule>
    <cfRule type="cellIs" dxfId="0" priority="5" operator="between">
      <formula>40.5</formula>
      <formula>60.4</formula>
    </cfRule>
  </conditionalFormatting>
  <dataValidations count="6">
    <dataValidation type="whole" operator="equal" allowBlank="1" showInputMessage="1" showErrorMessage="1" errorTitle="ATENCIÓN!" error="No se pueden modificar datos aquí" sqref="C5 J3:N3">
      <formula1>578457854578547000</formula1>
    </dataValidation>
    <dataValidation type="whole" operator="equal" allowBlank="1" showInputMessage="1" showErrorMessage="1" error="ERROR. NO DEBE DILIGENCIAR ESTA CELDA" sqref="G6:I6">
      <formula1>777777778</formula1>
    </dataValidation>
    <dataValidation type="whole" allowBlank="1" showInputMessage="1" showErrorMessage="1" error="ERROR. DATO NO PERMITIDO" sqref="H10:H62">
      <formula1>0</formula1>
      <formula2>100</formula2>
    </dataValidation>
    <dataValidation type="whole" operator="equal" allowBlank="1" showInputMessage="1" showErrorMessage="1" error="ERROR. NO DEBE DILIGENCIAR ESTA CELDA_x000a_" sqref="D10:D62">
      <formula1>9999998</formula1>
    </dataValidation>
    <dataValidation type="whole" operator="greaterThan" allowBlank="1" showInputMessage="1" showErrorMessage="1" errorTitle="ERROR" error="ERROR. NO DEBE DILIGENCIAR ESTAS CELDAS" sqref="F10:F57 F60:F62">
      <formula1>777777777777777000</formula1>
    </dataValidation>
    <dataValidation operator="greaterThan" allowBlank="1" showInputMessage="1" showErrorMessage="1" errorTitle="ERROR" error="ERROR. NO DEBE DILIGENCIAR ESTAS CELDAS" sqref="F58:F59"/>
  </dataValidations>
  <pageMargins left="0.7" right="0.7" top="0.75" bottom="0.75" header="0.3" footer="0.3"/>
  <pageSetup orientation="portrait" horizontalDpi="4294967294" verticalDpi="300" r:id="rId1"/>
  <ignoredErrors>
    <ignoredError sqref="F10:F57 F60:F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showGridLines="0" tabSelected="1" topLeftCell="C10" zoomScale="90" zoomScaleNormal="90" zoomScalePageLayoutView="80" workbookViewId="0">
      <selection activeCell="C3" sqref="C3:T3"/>
    </sheetView>
  </sheetViews>
  <sheetFormatPr baseColWidth="10" defaultColWidth="0" defaultRowHeight="14.25" zeroHeight="1" x14ac:dyDescent="0.2"/>
  <cols>
    <col min="1" max="1" width="0.85546875" style="4" customWidth="1"/>
    <col min="2" max="2" width="1.7109375" style="4" customWidth="1"/>
    <col min="3" max="20" width="11.42578125" style="4" customWidth="1"/>
    <col min="21" max="21" width="1" style="4" customWidth="1"/>
    <col min="22" max="22" width="2.42578125" style="4" customWidth="1"/>
    <col min="23" max="16384" width="11.42578125" style="4" hidden="1"/>
  </cols>
  <sheetData>
    <row r="1" spans="2:21" ht="8.25" customHeight="1" thickBot="1" x14ac:dyDescent="0.25"/>
    <row r="2" spans="2:21" ht="93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ht="31.5" customHeight="1" x14ac:dyDescent="0.2">
      <c r="B3" s="5"/>
      <c r="C3" s="63" t="s">
        <v>46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"/>
    </row>
    <row r="4" spans="2:21" ht="6.75" customHeight="1" x14ac:dyDescent="0.2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</row>
    <row r="5" spans="2:21" x14ac:dyDescent="0.2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</row>
    <row r="6" spans="2:21" ht="18" customHeight="1" x14ac:dyDescent="0.25">
      <c r="B6" s="5"/>
      <c r="C6" s="58" t="s">
        <v>12</v>
      </c>
      <c r="D6" s="16"/>
      <c r="E6" s="17"/>
      <c r="F6" s="17"/>
      <c r="G6" s="17"/>
      <c r="H6" s="17"/>
      <c r="I6" s="16"/>
      <c r="J6" s="16"/>
      <c r="K6" s="16"/>
      <c r="L6" s="17"/>
      <c r="M6" s="17"/>
      <c r="N6" s="17"/>
      <c r="O6" s="17"/>
      <c r="P6" s="17"/>
      <c r="Q6" s="17"/>
      <c r="R6" s="17"/>
      <c r="S6" s="17"/>
      <c r="T6" s="17"/>
      <c r="U6" s="6"/>
    </row>
    <row r="7" spans="2:21" x14ac:dyDescent="0.2">
      <c r="B7" s="5"/>
      <c r="E7" s="7"/>
      <c r="F7" s="7"/>
      <c r="G7" s="7"/>
      <c r="H7" s="7"/>
      <c r="L7" s="7"/>
      <c r="M7" s="7"/>
      <c r="N7" s="7"/>
      <c r="O7" s="7"/>
      <c r="P7" s="7"/>
      <c r="Q7" s="7"/>
      <c r="R7" s="7"/>
      <c r="S7" s="7"/>
      <c r="T7" s="7"/>
      <c r="U7" s="6"/>
    </row>
    <row r="8" spans="2:21" x14ac:dyDescent="0.2">
      <c r="B8" s="5"/>
      <c r="E8" s="7"/>
      <c r="F8" s="7"/>
      <c r="G8" s="7"/>
      <c r="H8" s="7"/>
      <c r="L8" s="7"/>
      <c r="M8" s="7"/>
      <c r="N8" s="7"/>
      <c r="O8" s="7"/>
      <c r="P8" s="7"/>
      <c r="Q8" s="7"/>
      <c r="R8" s="7"/>
      <c r="S8" s="7"/>
      <c r="T8" s="7"/>
      <c r="U8" s="6"/>
    </row>
    <row r="9" spans="2:21" x14ac:dyDescent="0.2">
      <c r="B9" s="5"/>
      <c r="E9" s="7"/>
      <c r="F9" s="7"/>
      <c r="G9" s="7"/>
      <c r="H9" s="7"/>
      <c r="I9" s="7"/>
      <c r="L9" s="7"/>
      <c r="M9" s="7"/>
      <c r="N9" s="7"/>
      <c r="O9" s="7"/>
      <c r="P9" s="7"/>
      <c r="Q9" s="7"/>
      <c r="R9" s="7"/>
      <c r="S9" s="7"/>
      <c r="T9" s="7"/>
      <c r="U9" s="6"/>
    </row>
    <row r="10" spans="2:21" x14ac:dyDescent="0.2">
      <c r="B10" s="5"/>
      <c r="C10" s="7"/>
      <c r="D10" s="7"/>
      <c r="E10" s="7"/>
      <c r="F10" s="7"/>
      <c r="G10" s="7"/>
      <c r="H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</row>
    <row r="11" spans="2:21" x14ac:dyDescent="0.2">
      <c r="B11" s="5"/>
      <c r="C11" s="7"/>
      <c r="D11" s="7"/>
      <c r="E11" s="7"/>
      <c r="F11" s="7"/>
      <c r="G11" s="7"/>
      <c r="H11" s="7"/>
      <c r="I11" s="7"/>
      <c r="J11" s="7" t="s">
        <v>6</v>
      </c>
      <c r="K11" s="7" t="s">
        <v>5</v>
      </c>
      <c r="L11" s="7"/>
      <c r="M11" s="7"/>
      <c r="N11" s="7"/>
      <c r="O11" s="7"/>
      <c r="P11" s="7"/>
      <c r="Q11" s="7"/>
      <c r="R11" s="7"/>
      <c r="S11" s="7"/>
      <c r="T11" s="7"/>
      <c r="U11" s="6"/>
    </row>
    <row r="12" spans="2:21" x14ac:dyDescent="0.2">
      <c r="B12" s="5"/>
      <c r="C12" s="7"/>
      <c r="D12" s="7"/>
      <c r="E12" s="7"/>
      <c r="F12" s="7"/>
      <c r="G12" s="7"/>
      <c r="H12" s="7"/>
      <c r="I12" s="7" t="e">
        <f>+#REF!</f>
        <v>#REF!</v>
      </c>
      <c r="J12" s="7">
        <v>100</v>
      </c>
      <c r="K12" s="8">
        <f>+Autodiagnóstico!G6</f>
        <v>78.132075471698116</v>
      </c>
      <c r="L12" s="7"/>
      <c r="M12" s="7"/>
      <c r="N12" s="7"/>
      <c r="O12" s="7"/>
      <c r="P12" s="7"/>
      <c r="Q12" s="7"/>
      <c r="R12" s="7"/>
      <c r="S12" s="7"/>
      <c r="T12" s="7"/>
      <c r="U12" s="6"/>
    </row>
    <row r="13" spans="2:21" x14ac:dyDescent="0.2">
      <c r="B13" s="5"/>
      <c r="C13" s="7"/>
      <c r="D13" s="7"/>
      <c r="E13" s="7"/>
      <c r="F13" s="7"/>
      <c r="G13" s="7"/>
      <c r="H13" s="7"/>
      <c r="I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</row>
    <row r="14" spans="2:21" x14ac:dyDescent="0.2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</row>
    <row r="15" spans="2:21" x14ac:dyDescent="0.2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</row>
    <row r="16" spans="2:21" x14ac:dyDescent="0.2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</row>
    <row r="17" spans="2:21" x14ac:dyDescent="0.2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</row>
    <row r="18" spans="2:21" x14ac:dyDescent="0.2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</row>
    <row r="19" spans="2:21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</row>
    <row r="20" spans="2:21" x14ac:dyDescent="0.2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</row>
    <row r="21" spans="2:21" x14ac:dyDescent="0.2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</row>
    <row r="22" spans="2:21" x14ac:dyDescent="0.2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</row>
    <row r="23" spans="2:21" x14ac:dyDescent="0.2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</row>
    <row r="24" spans="2:21" x14ac:dyDescent="0.2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</row>
    <row r="25" spans="2:21" x14ac:dyDescent="0.2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</row>
    <row r="26" spans="2:21" x14ac:dyDescent="0.2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</row>
    <row r="27" spans="2:21" x14ac:dyDescent="0.2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</row>
    <row r="28" spans="2:21" ht="18" customHeight="1" x14ac:dyDescent="0.25">
      <c r="B28" s="5"/>
      <c r="C28" s="58" t="s">
        <v>51</v>
      </c>
      <c r="D28" s="16"/>
      <c r="E28" s="17"/>
      <c r="F28" s="17"/>
      <c r="G28" s="17"/>
      <c r="H28" s="17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6"/>
    </row>
    <row r="29" spans="2:21" x14ac:dyDescent="0.2">
      <c r="B29" s="5"/>
      <c r="C29" s="7"/>
      <c r="D29" s="7"/>
      <c r="E29" s="7"/>
      <c r="F29" s="7"/>
      <c r="G29" s="7"/>
      <c r="H29" s="7"/>
      <c r="I29" s="7"/>
      <c r="J29" s="7"/>
      <c r="O29" s="7"/>
      <c r="P29" s="7"/>
      <c r="Q29" s="7"/>
      <c r="R29" s="7"/>
      <c r="S29" s="7"/>
      <c r="T29" s="7"/>
      <c r="U29" s="6"/>
    </row>
    <row r="30" spans="2:21" x14ac:dyDescent="0.2">
      <c r="B30" s="5"/>
      <c r="G30" s="7"/>
      <c r="H30" s="7"/>
      <c r="K30" s="104"/>
      <c r="L30" s="104"/>
      <c r="M30" s="104"/>
      <c r="N30" s="104"/>
      <c r="O30" s="7"/>
      <c r="P30" s="7"/>
      <c r="Q30" s="7"/>
      <c r="R30" s="7"/>
      <c r="S30" s="7"/>
      <c r="T30" s="7"/>
      <c r="U30" s="6"/>
    </row>
    <row r="31" spans="2:21" ht="15" x14ac:dyDescent="0.25">
      <c r="B31" s="5"/>
      <c r="I31" s="105"/>
      <c r="J31" s="105"/>
      <c r="K31" s="105"/>
      <c r="L31" s="105"/>
      <c r="M31" s="105"/>
      <c r="N31" s="105"/>
      <c r="O31" s="105"/>
      <c r="P31" s="105"/>
      <c r="Q31" s="7"/>
      <c r="R31" s="7"/>
      <c r="S31" s="7"/>
      <c r="T31" s="7"/>
      <c r="U31" s="6"/>
    </row>
    <row r="32" spans="2:21" x14ac:dyDescent="0.2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6"/>
    </row>
    <row r="33" spans="2:21" x14ac:dyDescent="0.2">
      <c r="B33" s="5"/>
      <c r="G33" s="7"/>
      <c r="H33" s="7"/>
      <c r="L33" s="7"/>
      <c r="P33" s="7"/>
      <c r="Q33" s="7"/>
      <c r="R33" s="7"/>
      <c r="S33" s="7"/>
      <c r="T33" s="7"/>
      <c r="U33" s="6"/>
    </row>
    <row r="34" spans="2:21" x14ac:dyDescent="0.2">
      <c r="B34" s="5"/>
      <c r="G34" s="7"/>
      <c r="H34" s="7"/>
      <c r="J34" s="7" t="s">
        <v>11</v>
      </c>
      <c r="K34" s="4" t="s">
        <v>6</v>
      </c>
      <c r="L34" s="7" t="s">
        <v>5</v>
      </c>
      <c r="P34" s="7"/>
      <c r="Q34" s="7"/>
      <c r="R34" s="7"/>
      <c r="S34" s="7"/>
      <c r="T34" s="7"/>
      <c r="U34" s="6"/>
    </row>
    <row r="35" spans="2:21" x14ac:dyDescent="0.2">
      <c r="B35" s="5"/>
      <c r="G35" s="7"/>
      <c r="H35" s="7"/>
      <c r="J35" s="7" t="str">
        <f>+Autodiagnóstico!E10</f>
        <v xml:space="preserve">Caracterización usuarios y medición de percepción </v>
      </c>
      <c r="K35" s="4">
        <v>100</v>
      </c>
      <c r="L35" s="51">
        <f>+Autodiagnóstico!F10</f>
        <v>50</v>
      </c>
      <c r="P35" s="7"/>
      <c r="Q35" s="7"/>
      <c r="R35" s="7"/>
      <c r="S35" s="7"/>
      <c r="T35" s="7"/>
      <c r="U35" s="6"/>
    </row>
    <row r="36" spans="2:21" x14ac:dyDescent="0.2">
      <c r="B36" s="5"/>
      <c r="G36" s="7"/>
      <c r="H36" s="7"/>
      <c r="J36" s="7" t="str">
        <f>+Autodiagnóstico!E13</f>
        <v>Formalidad de la dependencia o área</v>
      </c>
      <c r="K36" s="4">
        <v>100</v>
      </c>
      <c r="L36" s="51">
        <f>+Autodiagnóstico!F13</f>
        <v>62.5</v>
      </c>
      <c r="M36" s="7"/>
      <c r="N36" s="7"/>
      <c r="O36" s="7"/>
      <c r="P36" s="7"/>
      <c r="Q36" s="7"/>
      <c r="R36" s="7"/>
      <c r="S36" s="7"/>
      <c r="T36" s="7"/>
      <c r="U36" s="6"/>
    </row>
    <row r="37" spans="2:21" x14ac:dyDescent="0.2">
      <c r="B37" s="5"/>
      <c r="E37" s="7"/>
      <c r="F37" s="7"/>
      <c r="G37" s="7"/>
      <c r="H37" s="7"/>
      <c r="I37" s="7"/>
      <c r="J37" s="7" t="str">
        <f>+Autodiagnóstico!E17</f>
        <v xml:space="preserve">Procesos </v>
      </c>
      <c r="K37" s="4">
        <v>100</v>
      </c>
      <c r="L37" s="51">
        <f>+Autodiagnóstico!F17</f>
        <v>100</v>
      </c>
      <c r="M37" s="7"/>
      <c r="N37" s="7"/>
      <c r="O37" s="7"/>
      <c r="P37" s="7"/>
      <c r="Q37" s="7"/>
      <c r="R37" s="7"/>
      <c r="S37" s="7"/>
      <c r="T37" s="7"/>
      <c r="U37" s="6"/>
    </row>
    <row r="38" spans="2:21" x14ac:dyDescent="0.2">
      <c r="B38" s="5"/>
      <c r="C38" s="7"/>
      <c r="D38" s="7"/>
      <c r="E38" s="7"/>
      <c r="F38" s="7"/>
      <c r="G38" s="7"/>
      <c r="H38" s="7"/>
      <c r="I38" s="7"/>
      <c r="J38" s="7" t="str">
        <f>+Autodiagnóstico!E19</f>
        <v xml:space="preserve">Atención incluyente y accesibilidad </v>
      </c>
      <c r="K38" s="4">
        <v>100</v>
      </c>
      <c r="L38" s="51">
        <f>+Autodiagnóstico!F19</f>
        <v>62.2</v>
      </c>
      <c r="M38" s="7"/>
      <c r="N38" s="7"/>
      <c r="O38" s="7"/>
      <c r="P38" s="7"/>
      <c r="Q38" s="7"/>
      <c r="R38" s="7"/>
      <c r="S38" s="7"/>
      <c r="T38" s="7"/>
      <c r="U38" s="6"/>
    </row>
    <row r="39" spans="2:21" x14ac:dyDescent="0.2">
      <c r="B39" s="5"/>
      <c r="C39" s="7"/>
      <c r="D39" s="7"/>
      <c r="E39" s="7"/>
      <c r="F39" s="7"/>
      <c r="G39" s="7"/>
      <c r="H39" s="7"/>
      <c r="I39" s="7"/>
      <c r="J39" s="7" t="str">
        <f>+Autodiagnóstico!E24</f>
        <v>Sistemas de información</v>
      </c>
      <c r="K39" s="4">
        <v>100</v>
      </c>
      <c r="L39" s="51">
        <f>+Autodiagnóstico!F24</f>
        <v>80</v>
      </c>
      <c r="M39" s="7"/>
      <c r="N39" s="7"/>
      <c r="O39" s="7"/>
      <c r="P39" s="7"/>
      <c r="Q39" s="7"/>
      <c r="R39" s="7"/>
      <c r="S39" s="7"/>
      <c r="T39" s="7"/>
      <c r="U39" s="6"/>
    </row>
    <row r="40" spans="2:21" x14ac:dyDescent="0.2">
      <c r="B40" s="5"/>
      <c r="C40" s="7"/>
      <c r="D40" s="7"/>
      <c r="E40" s="7"/>
      <c r="F40" s="7"/>
      <c r="G40" s="7"/>
      <c r="H40" s="7"/>
      <c r="I40" s="7"/>
      <c r="J40" s="7" t="str">
        <f>+Autodiagnóstico!E28</f>
        <v>Publicación de información</v>
      </c>
      <c r="K40" s="4">
        <v>100</v>
      </c>
      <c r="L40" s="51">
        <f>+Autodiagnóstico!F28</f>
        <v>95</v>
      </c>
      <c r="M40" s="7"/>
      <c r="N40" s="7"/>
      <c r="O40" s="7"/>
      <c r="P40" s="7"/>
      <c r="Q40" s="7"/>
      <c r="R40" s="7"/>
      <c r="S40" s="7"/>
      <c r="T40" s="7"/>
      <c r="U40" s="6"/>
    </row>
    <row r="41" spans="2:21" x14ac:dyDescent="0.2">
      <c r="B41" s="5"/>
      <c r="C41" s="7"/>
      <c r="D41" s="7"/>
      <c r="E41" s="7"/>
      <c r="F41" s="7"/>
      <c r="G41" s="7"/>
      <c r="H41" s="7"/>
      <c r="I41" s="7"/>
      <c r="J41" s="7" t="str">
        <f>+Autodiagnóstico!E32</f>
        <v>Canales de atención</v>
      </c>
      <c r="K41" s="4">
        <v>100</v>
      </c>
      <c r="L41" s="51">
        <f>+Autodiagnóstico!F32</f>
        <v>92.857142857142861</v>
      </c>
      <c r="M41" s="7"/>
      <c r="N41" s="7"/>
      <c r="O41" s="7"/>
      <c r="P41" s="7"/>
      <c r="Q41" s="7"/>
      <c r="R41" s="7"/>
      <c r="S41" s="7"/>
      <c r="T41" s="7"/>
      <c r="U41" s="6"/>
    </row>
    <row r="42" spans="2:21" x14ac:dyDescent="0.2">
      <c r="B42" s="5"/>
      <c r="C42" s="7"/>
      <c r="D42" s="7"/>
      <c r="E42" s="7"/>
      <c r="F42" s="7"/>
      <c r="G42" s="7"/>
      <c r="H42" s="7"/>
      <c r="I42" s="7"/>
      <c r="J42" s="7" t="str">
        <f>+Autodiagnóstico!E39</f>
        <v xml:space="preserve">Protección de datos personales </v>
      </c>
      <c r="K42" s="4">
        <v>100</v>
      </c>
      <c r="L42" s="51">
        <f>+Autodiagnóstico!F39</f>
        <v>75</v>
      </c>
      <c r="M42" s="7"/>
      <c r="N42" s="7"/>
      <c r="O42" s="7"/>
      <c r="P42" s="7"/>
      <c r="Q42" s="7"/>
      <c r="R42" s="7"/>
      <c r="S42" s="7"/>
      <c r="T42" s="7"/>
      <c r="U42" s="6"/>
    </row>
    <row r="43" spans="2:21" x14ac:dyDescent="0.2">
      <c r="B43" s="5"/>
      <c r="C43" s="7"/>
      <c r="D43" s="7"/>
      <c r="E43" s="7"/>
      <c r="F43" s="7"/>
      <c r="G43" s="7"/>
      <c r="H43" s="7"/>
      <c r="I43" s="7"/>
      <c r="J43" s="7" t="str">
        <f>+Autodiagnóstico!E45</f>
        <v xml:space="preserve">Gestión de PQRSD </v>
      </c>
      <c r="K43" s="4">
        <v>100</v>
      </c>
      <c r="L43" s="51">
        <f>+Autodiagnóstico!F45</f>
        <v>90.909090909090907</v>
      </c>
      <c r="M43" s="7"/>
      <c r="N43" s="7"/>
      <c r="O43" s="7"/>
      <c r="P43" s="7"/>
      <c r="Q43" s="7"/>
      <c r="R43" s="7"/>
      <c r="S43" s="7"/>
      <c r="T43" s="7"/>
      <c r="U43" s="6"/>
    </row>
    <row r="44" spans="2:21" x14ac:dyDescent="0.2">
      <c r="B44" s="5"/>
      <c r="C44" s="7"/>
      <c r="D44" s="7"/>
      <c r="E44" s="7"/>
      <c r="F44" s="7"/>
      <c r="G44" s="7"/>
      <c r="H44" s="7"/>
      <c r="I44" s="7"/>
      <c r="J44" s="7" t="str">
        <f>+Autodiagnóstico!E56</f>
        <v xml:space="preserve">Gestión del talento humano </v>
      </c>
      <c r="K44" s="4">
        <v>100</v>
      </c>
      <c r="L44" s="51">
        <f>+Autodiagnóstico!F56</f>
        <v>50</v>
      </c>
      <c r="M44" s="7"/>
      <c r="N44" s="7"/>
      <c r="O44" s="7"/>
      <c r="P44" s="7"/>
      <c r="Q44" s="7"/>
      <c r="R44" s="7"/>
      <c r="S44" s="7"/>
      <c r="T44" s="7"/>
      <c r="U44" s="6"/>
    </row>
    <row r="45" spans="2:21" x14ac:dyDescent="0.2">
      <c r="B45" s="5"/>
      <c r="C45" s="7"/>
      <c r="D45" s="7"/>
      <c r="E45" s="7"/>
      <c r="F45" s="7"/>
      <c r="G45" s="7"/>
      <c r="H45" s="7"/>
      <c r="I45" s="7"/>
      <c r="J45" s="7" t="str">
        <f>+Autodiagnóstico!E58</f>
        <v>Control</v>
      </c>
      <c r="K45" s="4">
        <v>100</v>
      </c>
      <c r="L45" s="51">
        <f>+Autodiagnóstico!F58</f>
        <v>100</v>
      </c>
      <c r="M45" s="7"/>
      <c r="N45" s="7"/>
      <c r="O45" s="7"/>
      <c r="P45" s="7"/>
      <c r="Q45" s="7"/>
      <c r="R45" s="7"/>
      <c r="S45" s="7"/>
      <c r="T45" s="7"/>
      <c r="U45" s="6"/>
    </row>
    <row r="46" spans="2:21" x14ac:dyDescent="0.2">
      <c r="B46" s="5"/>
      <c r="C46" s="7"/>
      <c r="D46" s="7"/>
      <c r="E46" s="7"/>
      <c r="F46" s="7"/>
      <c r="G46" s="7"/>
      <c r="H46" s="7"/>
      <c r="I46" s="7"/>
      <c r="J46" s="7" t="str">
        <f>+Autodiagnóstico!E60</f>
        <v>Buenas prácticas</v>
      </c>
      <c r="K46" s="7">
        <v>100</v>
      </c>
      <c r="L46" s="51">
        <f>+Autodiagnóstico!F60</f>
        <v>43.333333333333336</v>
      </c>
      <c r="M46" s="7"/>
      <c r="N46" s="7"/>
      <c r="O46" s="7"/>
      <c r="P46" s="7"/>
      <c r="Q46" s="7"/>
      <c r="R46" s="7"/>
      <c r="S46" s="7"/>
      <c r="T46" s="7"/>
      <c r="U46" s="6"/>
    </row>
    <row r="47" spans="2:21" x14ac:dyDescent="0.2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6"/>
    </row>
    <row r="48" spans="2:21" x14ac:dyDescent="0.2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6"/>
    </row>
    <row r="49" spans="2:21" x14ac:dyDescent="0.2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6"/>
    </row>
    <row r="50" spans="2:21" x14ac:dyDescent="0.2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6"/>
    </row>
    <row r="51" spans="2:21" x14ac:dyDescent="0.2">
      <c r="B51" s="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6"/>
    </row>
    <row r="52" spans="2:21" ht="15" thickBot="1" x14ac:dyDescent="0.25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</row>
    <row r="53" spans="2:21" x14ac:dyDescent="0.2"/>
    <row r="54" spans="2:21" x14ac:dyDescent="0.2"/>
    <row r="55" spans="2:21" x14ac:dyDescent="0.2"/>
    <row r="56" spans="2:21" x14ac:dyDescent="0.2">
      <c r="C56" s="12"/>
      <c r="D56" s="13"/>
      <c r="E56" s="13"/>
      <c r="F56" s="13"/>
      <c r="O56" s="14"/>
      <c r="P56" s="15"/>
    </row>
    <row r="57" spans="2:21" x14ac:dyDescent="0.2">
      <c r="O57" s="14"/>
      <c r="P57" s="15"/>
    </row>
    <row r="58" spans="2:21" x14ac:dyDescent="0.2">
      <c r="O58" s="14"/>
      <c r="P58" s="15"/>
    </row>
    <row r="59" spans="2:21" x14ac:dyDescent="0.2"/>
    <row r="60" spans="2:21" ht="18" x14ac:dyDescent="0.25">
      <c r="K60" s="103" t="s">
        <v>10</v>
      </c>
      <c r="L60" s="103"/>
    </row>
    <row r="61" spans="2:21" x14ac:dyDescent="0.2"/>
    <row r="62" spans="2:21" hidden="1" x14ac:dyDescent="0.2"/>
    <row r="63" spans="2:21" hidden="1" x14ac:dyDescent="0.2"/>
    <row r="64" spans="2:2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</sheetData>
  <mergeCells count="4">
    <mergeCell ref="K60:L60"/>
    <mergeCell ref="C3:T3"/>
    <mergeCell ref="K30:N30"/>
    <mergeCell ref="I31:P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Autodiagnóstico</vt:lpstr>
      <vt:lpstr>Gráficas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López</dc:creator>
  <cp:lastModifiedBy>Usuario</cp:lastModifiedBy>
  <dcterms:created xsi:type="dcterms:W3CDTF">2016-12-25T14:51:07Z</dcterms:created>
  <dcterms:modified xsi:type="dcterms:W3CDTF">2019-12-19T17:22:08Z</dcterms:modified>
</cp:coreProperties>
</file>